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Glavbuh\обменник\РЭК Документы\Инвестиционная 2022-2025\Инвест. Электросеть ЕС 2022-2025\Отчеты Инвестиционной программы\3 кв. 2023 — копия\Паспорт инвестиционного проекта\"/>
    </mc:Choice>
  </mc:AlternateContent>
  <xr:revisionPtr revIDLastSave="0" documentId="13_ncr:1_{AB4D5B57-45C2-4D8F-A19E-9EF082927C9C}" xr6:coauthVersionLast="45" xr6:coauthVersionMax="45" xr10:uidLastSave="{00000000-0000-0000-0000-000000000000}"/>
  <bookViews>
    <workbookView xWindow="-120" yWindow="-120" windowWidth="29040" windowHeight="15840" tabRatio="732" firstSheet="4" activeTab="9" xr2:uid="{00000000-000D-0000-FFFF-FFFF00000000}"/>
  </bookViews>
  <sheets>
    <sheet name=" 1. 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евой график" sheetId="16" r:id="rId9"/>
    <sheet name="6.2. Пасп фин осв ввод" sheetId="19" r:id="rId10"/>
    <sheet name=" 7. Пасп 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местоположения'!$16:$17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местоположения'!$A$1:$C$44</definedName>
    <definedName name="_xlnm.Print_Area" localSheetId="10">' 7. Пасп отчет о закупке'!$A$1:$AV$37</definedName>
    <definedName name="_xlnm.Print_Area" localSheetId="1">'2. паспорт  ТП'!$A$1:$S$19</definedName>
    <definedName name="_xlnm.Print_Area" localSheetId="2">'3.1. паспорт Техсостояние ПС'!$A$1:$T$34</definedName>
    <definedName name="_xlnm.Print_Area" localSheetId="3">'3.2 паспорт Техсостояние ЛЭП'!$A$1:$AA$21</definedName>
    <definedName name="_xlnm.Print_Area" localSheetId="4">'3.3 паспорт описание'!$A$1:$C$26</definedName>
    <definedName name="_xlnm.Print_Area" localSheetId="5">'3.4. Паспорт надежность'!$A$1:$Z$18</definedName>
    <definedName name="_xlnm.Print_Area" localSheetId="6">'4. паспорт бюджет'!$A$1:$O$19</definedName>
    <definedName name="_xlnm.Print_Area" localSheetId="7">'5. анализ эконом эфф'!$A$1:$AD$100</definedName>
    <definedName name="_xlnm.Print_Area" localSheetId="8">'6.1. Паспорт сетевой график'!$A$1:$L$50</definedName>
    <definedName name="_xlnm.Print_Area" localSheetId="9">'6.2. Пасп фин осв ввод'!$A$1:$Y$60</definedName>
    <definedName name="_xlnm.Print_Area" localSheetId="11">'8. Общие сведения'!$A$1:$B$75</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91029"/>
  <fileRecoveryPr repairLoad="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6" i="19" l="1"/>
  <c r="G20" i="19"/>
  <c r="A1" i="21"/>
  <c r="A1" i="20"/>
  <c r="N26" i="19"/>
  <c r="N29" i="19"/>
  <c r="N27" i="19"/>
  <c r="A1" i="19"/>
  <c r="A1" i="16"/>
  <c r="A1" i="18"/>
  <c r="A1" i="10"/>
  <c r="A1" i="17"/>
  <c r="A1" i="6"/>
  <c r="A1" i="14"/>
  <c r="A1" i="13"/>
  <c r="A1" i="12"/>
  <c r="AD21" i="20" l="1"/>
  <c r="AE21" i="20" s="1"/>
  <c r="P21" i="20"/>
  <c r="X21" i="20" s="1"/>
  <c r="N23" i="19"/>
  <c r="N20" i="19" s="1"/>
  <c r="P47" i="19" l="1"/>
  <c r="T26" i="19"/>
  <c r="L26" i="19"/>
  <c r="X29" i="19"/>
  <c r="C29" i="19" s="1"/>
  <c r="X27" i="19"/>
  <c r="C27" i="19" s="1"/>
  <c r="P28" i="19"/>
  <c r="P26" i="19" s="1"/>
  <c r="L20" i="19"/>
  <c r="T20" i="19"/>
  <c r="P20" i="19"/>
  <c r="D22" i="20" l="1"/>
  <c r="A12" i="21"/>
  <c r="A11" i="20"/>
  <c r="A11" i="19"/>
  <c r="A11" i="16"/>
  <c r="A11" i="18"/>
  <c r="A11" i="10"/>
  <c r="A11" i="17"/>
  <c r="A11" i="6"/>
  <c r="A11" i="14"/>
  <c r="A11" i="13"/>
  <c r="A11" i="12"/>
  <c r="C21" i="6" l="1"/>
  <c r="X48" i="19" l="1"/>
  <c r="C48" i="19" s="1"/>
  <c r="T47" i="19"/>
  <c r="X28" i="19"/>
  <c r="C28" i="19" s="1"/>
  <c r="X47" i="19"/>
  <c r="C47" i="19" s="1"/>
  <c r="X23" i="19"/>
  <c r="C23" i="19" s="1"/>
  <c r="X20" i="19"/>
  <c r="C20" i="19" s="1"/>
  <c r="C26" i="19" s="1"/>
  <c r="F26" i="19"/>
  <c r="F30" i="19" s="1"/>
  <c r="E26" i="19"/>
  <c r="E30" i="19" s="1"/>
  <c r="X30" i="19"/>
  <c r="C30" i="19" s="1"/>
  <c r="X26" i="19" l="1"/>
  <c r="R22" i="20" s="1"/>
  <c r="P22" i="20" s="1"/>
</calcChain>
</file>

<file path=xl/sharedStrings.xml><?xml version="1.0" encoding="utf-8"?>
<sst xmlns="http://schemas.openxmlformats.org/spreadsheetml/2006/main" count="3495" uniqueCount="600">
  <si>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</si>
  <si>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</si>
  <si>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</si>
  <si>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</si>
  <si>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</si>
  <si>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</si>
  <si>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</si>
  <si>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</si>
  <si>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</si>
  <si>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</si>
  <si>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</si>
  <si>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</si>
  <si>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</si>
  <si>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</si>
  <si>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</si>
  <si>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</si>
  <si>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</si>
  <si>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</si>
  <si>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</si>
  <si>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</si>
  <si>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</si>
  <si>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</si>
  <si>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</si>
  <si>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</si>
  <si>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</si>
  <si>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</si>
  <si>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</si>
  <si>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</si>
  <si>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</si>
  <si>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</si>
  <si>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</si>
  <si>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</si>
  <si>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</si>
  <si>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</si>
  <si>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</si>
  <si>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</si>
  <si>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</si>
  <si>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</si>
  <si>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</si>
  <si>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</si>
  <si>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</si>
  <si>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</si>
  <si>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</si>
  <si>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</si>
  <si>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</si>
  <si>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</si>
  <si>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</si>
  <si>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</si>
  <si>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</si>
  <si>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</si>
  <si>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</si>
  <si>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</si>
  <si>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</si>
  <si>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</si>
  <si>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</si>
  <si>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</si>
  <si>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</si>
  <si>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</si>
  <si>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</si>
  <si>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</si>
  <si>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</si>
  <si>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</si>
  <si>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</si>
  <si>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</si>
  <si>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</si>
  <si>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</si>
  <si>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</si>
  <si>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</si>
  <si>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</si>
  <si>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</si>
  <si>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</si>
  <si>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</si>
  <si>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</si>
  <si>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</si>
  <si>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</si>
  <si>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</si>
  <si>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</si>
  <si>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</si>
  <si>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</si>
  <si>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</si>
  <si>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</si>
  <si>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</si>
  <si>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</si>
  <si>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</si>
  <si>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</si>
  <si>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</si>
  <si>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</si>
  <si>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</si>
  <si>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</si>
  <si>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</si>
  <si>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</si>
  <si>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</si>
  <si>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</si>
  <si>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</si>
  <si>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</si>
  <si>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</si>
  <si>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</si>
  <si>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</si>
  <si>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</si>
  <si>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</si>
  <si>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</si>
  <si>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</si>
  <si>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</si>
  <si>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</si>
  <si>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</si>
  <si>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</si>
  <si>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</si>
  <si>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</si>
  <si>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</si>
  <si>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</si>
  <si>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</si>
  <si>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</si>
  <si>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</si>
  <si>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</si>
  <si>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</si>
  <si>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</si>
  <si>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</si>
  <si>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</si>
  <si>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</si>
  <si>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</si>
  <si>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</si>
  <si>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</si>
  <si>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</si>
  <si>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</si>
  <si>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</si>
  <si>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</si>
  <si>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</si>
  <si>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</si>
  <si>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</si>
  <si>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</si>
  <si>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</si>
  <si>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</si>
  <si>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</si>
  <si>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</si>
  <si>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</si>
  <si>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</si>
  <si>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</si>
  <si>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</si>
  <si>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</si>
  <si>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</si>
  <si>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</si>
  <si>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</si>
  <si>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</si>
  <si>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</si>
  <si>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</si>
  <si>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</si>
  <si>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</si>
  <si>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</si>
  <si>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</si>
  <si>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</si>
  <si>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</si>
  <si>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</si>
  <si>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</si>
  <si>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</si>
  <si>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</si>
  <si>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</si>
  <si>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</si>
  <si>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</si>
  <si>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</si>
  <si>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</si>
  <si>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</si>
  <si>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</si>
  <si>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</si>
  <si>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</si>
  <si>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</si>
  <si>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</si>
  <si>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</si>
  <si>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</si>
  <si>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</si>
  <si>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</si>
  <si>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</si>
  <si>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</si>
  <si>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</si>
  <si>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</si>
  <si>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</si>
  <si>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</si>
  <si>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</si>
  <si>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</si>
  <si>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</si>
  <si>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</si>
  <si>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</si>
  <si>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</si>
  <si>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</si>
  <si>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</si>
  <si>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</si>
  <si>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</si>
  <si>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</si>
  <si>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</si>
  <si>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</si>
  <si>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</si>
  <si>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</si>
  <si>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</si>
  <si>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</si>
  <si>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</si>
  <si>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</si>
  <si>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</si>
  <si>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</si>
  <si>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</si>
  <si>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</si>
  <si>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</si>
  <si>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</si>
  <si>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</si>
  <si>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</si>
  <si>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</si>
  <si>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</si>
  <si>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</si>
  <si>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</si>
  <si>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</si>
  <si>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</si>
  <si>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</si>
  <si>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</si>
  <si>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</si>
  <si>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</si>
  <si>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</si>
  <si>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</si>
  <si>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</si>
  <si>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</si>
  <si>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</si>
  <si>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</si>
  <si>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</si>
  <si>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</si>
  <si>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</si>
  <si>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</si>
  <si>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</si>
  <si>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</si>
  <si>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</si>
  <si>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</si>
  <si>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</si>
  <si>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</si>
  <si>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</si>
  <si>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</si>
  <si>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</si>
  <si>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</si>
  <si>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</si>
  <si>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</si>
  <si>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</si>
  <si>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</si>
  <si>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</si>
  <si>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</si>
  <si>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</si>
  <si>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</si>
  <si>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</si>
  <si>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</si>
  <si>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</si>
  <si>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</si>
  <si>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</si>
  <si>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</si>
  <si>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</si>
  <si>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</si>
  <si>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</si>
  <si>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</si>
  <si>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</si>
  <si>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</si>
  <si>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</si>
  <si>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</si>
  <si>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</si>
  <si>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</si>
  <si>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</si>
  <si>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</si>
  <si>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</si>
  <si>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</si>
  <si>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</si>
  <si>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</si>
  <si>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</si>
  <si>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</si>
  <si>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</si>
  <si>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</si>
  <si>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</si>
  <si>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</si>
  <si>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</si>
  <si>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</si>
  <si>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</si>
  <si>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</si>
  <si>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</si>
  <si>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</si>
  <si>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</si>
  <si>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</si>
  <si>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</si>
  <si>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</si>
  <si>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</si>
  <si>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</si>
  <si>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</si>
  <si>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</si>
  <si>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</si>
  <si>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</si>
  <si>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</si>
  <si>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</si>
  <si>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</si>
  <si>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</si>
  <si>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</si>
  <si>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</si>
  <si>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</si>
  <si>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</si>
  <si>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</si>
  <si>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</si>
  <si>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</si>
  <si>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</si>
  <si>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</si>
  <si>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</si>
  <si>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</si>
  <si>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</si>
  <si>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</si>
  <si>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</si>
  <si>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</si>
  <si>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</si>
  <si>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</si>
  <si>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</si>
  <si>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</si>
  <si>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</si>
  <si>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</si>
  <si>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</si>
  <si>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</si>
  <si>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</si>
  <si>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</si>
  <si>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</si>
  <si>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</si>
  <si>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</si>
  <si>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</si>
  <si>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</si>
  <si>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</si>
  <si>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</si>
  <si>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</si>
  <si>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</si>
  <si>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</si>
  <si>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</si>
  <si>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</si>
  <si>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</si>
  <si>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</si>
  <si>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</si>
  <si>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</si>
  <si>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</si>
  <si>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</si>
  <si>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</si>
  <si>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</si>
  <si>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</si>
  <si>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</si>
  <si>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</si>
  <si>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</si>
  <si>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</si>
  <si>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</si>
  <si>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</si>
  <si>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</si>
  <si>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</si>
  <si>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</si>
  <si>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</si>
  <si>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</si>
  <si>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</si>
  <si>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</si>
  <si>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</si>
  <si>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</si>
  <si>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</si>
  <si>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</si>
  <si>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</si>
  <si>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</si>
  <si>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</si>
  <si>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</si>
  <si>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</si>
  <si>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</si>
  <si>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</si>
  <si>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</si>
  <si>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</si>
  <si>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</si>
  <si>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</si>
  <si>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</si>
  <si>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</si>
  <si>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</si>
  <si>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</si>
  <si>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</si>
  <si>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</si>
  <si>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</si>
  <si>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</si>
  <si>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</si>
  <si>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</si>
  <si>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</si>
  <si>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</si>
  <si>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</si>
  <si>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</si>
  <si>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</si>
  <si>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</si>
  <si>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</si>
  <si>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</si>
  <si>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</si>
  <si>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</si>
  <si>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</si>
  <si>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</si>
  <si>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</si>
  <si>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</si>
  <si>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</si>
  <si>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</si>
  <si>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</si>
  <si>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</si>
  <si>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</si>
  <si>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</si>
  <si>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</si>
  <si>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</si>
  <si>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</si>
  <si>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</si>
  <si>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</si>
  <si>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</si>
  <si>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</si>
  <si>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</si>
  <si>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</si>
  <si>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</si>
  <si>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</si>
  <si>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</si>
  <si>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</si>
  <si>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</si>
  <si>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</si>
  <si>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</si>
  <si>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</si>
  <si>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</si>
  <si>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</si>
  <si>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</si>
  <si>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</si>
  <si>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</si>
  <si>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</si>
  <si>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</si>
  <si>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</si>
  <si>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</si>
  <si>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</si>
  <si>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</si>
  <si>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</si>
  <si>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</si>
  <si>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</si>
  <si>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</si>
  <si>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</si>
  <si>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</si>
  <si>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</si>
  <si>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</si>
  <si>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</si>
  <si>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</si>
  <si>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</si>
  <si>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</si>
  <si>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</si>
  <si>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</si>
  <si>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</si>
  <si>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</si>
  <si>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</si>
  <si>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</si>
  <si>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</si>
  <si>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</si>
  <si>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</si>
  <si>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</si>
  <si>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</si>
  <si>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</si>
  <si>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</si>
  <si>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</si>
  <si>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</si>
  <si>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</si>
  <si>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</si>
  <si>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</si>
  <si>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</si>
  <si>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</si>
  <si>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</si>
  <si>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</si>
  <si>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</si>
  <si>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</si>
  <si>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</si>
  <si>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</si>
  <si>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</si>
  <si>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</si>
  <si>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</si>
  <si>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</si>
  <si>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</si>
  <si>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</si>
  <si>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</si>
  <si>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</si>
  <si>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</si>
  <si>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</si>
  <si>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</si>
  <si>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</si>
  <si>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</si>
  <si>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</si>
  <si>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</si>
  <si>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</si>
  <si>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</si>
  <si>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</si>
  <si>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</si>
  <si>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</si>
  <si>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</si>
  <si>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</si>
  <si>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</si>
  <si>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</si>
  <si>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</si>
  <si>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</si>
  <si>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Красноярский край</t>
  </si>
  <si>
    <t>ГРБС -главный распорядитель бюджетных средств</t>
  </si>
  <si>
    <t>РзПр - резерв по региональным программам</t>
  </si>
  <si>
    <t>ЦСР - Фонд "Ценрт стратегических разработок"</t>
  </si>
  <si>
    <t>ВР - код классификации видов расходов бюджета</t>
  </si>
  <si>
    <t>Не применимо</t>
  </si>
  <si>
    <t>Не требуется</t>
  </si>
  <si>
    <t>Нет</t>
  </si>
  <si>
    <t>Предельно допустимые значения технологических параметров Единой энергетичиской системы России в результате реализации инвестиционного проекта не изменяются.</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</si>
  <si>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</si>
  <si>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Диспетчерское наименование трансфорорматорной или иной подстанции </t>
  </si>
  <si>
    <t>П</t>
  </si>
  <si>
    <t>нет</t>
  </si>
  <si>
    <t>Передача электрической энергии</t>
  </si>
  <si>
    <t>ПИР</t>
  </si>
  <si>
    <t>Рабочая документация</t>
  </si>
  <si>
    <t>Начальная (предельная) цена закупки по извещению/
уведомлению, 
тыс. руб. 
(без НДС)</t>
  </si>
  <si>
    <t>Локальные сметные расчеты</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</si>
  <si>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</si>
  <si>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</si>
  <si>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</si>
  <si>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</si>
  <si>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</si>
  <si>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</si>
  <si>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</si>
  <si>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</si>
  <si>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</si>
  <si>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</si>
  <si>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</si>
  <si>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</si>
  <si>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</si>
  <si>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</si>
  <si>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</si>
  <si>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</si>
  <si>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</si>
  <si>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</si>
  <si>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</si>
  <si>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</si>
  <si>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</si>
  <si>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</si>
  <si>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</si>
  <si>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</si>
  <si>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</si>
  <si>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</si>
  <si>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</si>
  <si>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</si>
  <si>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</si>
  <si>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</si>
  <si>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</si>
  <si>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</si>
  <si>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</si>
  <si>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</si>
  <si>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</si>
  <si>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</si>
  <si>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</si>
  <si>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</si>
  <si>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</si>
  <si>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</si>
  <si>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</si>
  <si>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</si>
  <si>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</si>
  <si>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</si>
  <si>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</si>
  <si>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</si>
  <si>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</si>
  <si>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</si>
  <si>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Красноярский край, муниципальный район Емельяновский, сельское поселение Шуваевский сельсовет, деревня Старцево, территория Енисейский тракт.</t>
  </si>
  <si>
    <t>Общество с ограниченной ответственностью "Электросеть Енисейская Сибирь"</t>
  </si>
  <si>
    <t>ООО "Электросеть ЕС"</t>
  </si>
  <si>
    <t>Корректировка и согласование технорабочего проекта ССПИ.</t>
  </si>
  <si>
    <t>Открытый запрос предложений</t>
  </si>
  <si>
    <t>ССПИ</t>
  </si>
  <si>
    <t>Прочие инвестиционные проекты, создание прочих объектов основных средств</t>
  </si>
  <si>
    <t>Сметная стоимость проекта в ценах 2022 года с НДС, млн. руб.</t>
  </si>
  <si>
    <t>объем заключенного договора в ценах 2022 года с НДС, млн. руб.</t>
  </si>
  <si>
    <t>2023*</t>
  </si>
  <si>
    <t>2024*</t>
  </si>
  <si>
    <t>2025*</t>
  </si>
  <si>
    <t xml:space="preserve">Создание/модернизация систем учета электрической энергии, реализуемые в рамках инвестиционной программы </t>
  </si>
  <si>
    <t>4.6.</t>
  </si>
  <si>
    <t>Создание системы сбора и передачи информации для интеграции в Систему обмена технологической информацией с автоматизированной системой Системного оператора (СОТИАССО) согласно требований соглашения с АО "СО ЕЭС" о технологическом взаимодействии с целью  обеспечения надежности функционирования ЕЭС России от 16.03.2021 г. № 01С-21</t>
  </si>
  <si>
    <t xml:space="preserve">Повышение эффективности оперативно-диспетчерского управление оборудованием ПС, находящимся в диспетчерском ведении Филиала АО "СО ЕЭС" Красноярского РДУ </t>
  </si>
  <si>
    <t>Исполнение требований Федерального закона от 26.03.2003 N 35-ФЗ и Соглашения  о технологическом взаимодействии между АО «СО ЕЭС» и ООО «Электросеть ЕС» в целях обеспечения надежности функционирования ЕЭС России</t>
  </si>
  <si>
    <t>Создание системы сбора и передачи информации (ССПИ) для интеграции в Систему обмена технологической информацией с автоматизированной системой Системного оператора (СОТИАССО)</t>
  </si>
  <si>
    <t>Система сбора и передачи информации (ССПИ) предусмотренной соглашением о технологическом взаимодействии между АО «СО ЕЭС» и ООО «Электросеть ЕС» в целях обеспечения надежности функционирования ЕЭС России</t>
  </si>
  <si>
    <t xml:space="preserve"> по состоянию на 01.01.2022</t>
  </si>
  <si>
    <t>по состоянию на 01.01.2023</t>
  </si>
  <si>
    <t>Объект не подлежит рассмотрению в рамках схемы и программы развития Единой энергетической системы России</t>
  </si>
  <si>
    <t>IV</t>
  </si>
  <si>
    <t>III</t>
  </si>
  <si>
    <t>II</t>
  </si>
  <si>
    <t>M_ES</t>
  </si>
  <si>
    <t>Прочие инвестиционные проекты, всего, в том числе:</t>
  </si>
  <si>
    <t>платы за технологическое присоединение</t>
  </si>
  <si>
    <t>I</t>
  </si>
  <si>
    <t>10,651 млн. руб. без учета НДС</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</si>
  <si>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</si>
  <si>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2022*</t>
  </si>
  <si>
    <t>Создание/модернизация систем учета электрической энергии, реализуемые в рамках инвестиционной программы 
 на период 2022 - 2025 год</t>
  </si>
  <si>
    <t>Создание системы сбора и передачи информации (ССПИ) на объекте ПС 220 кВ РП КТМЭ</t>
  </si>
  <si>
    <t>2024-2025</t>
  </si>
  <si>
    <t xml:space="preserve">Поставка, монтаж и пуско-наладка оборудования </t>
  </si>
  <si>
    <t>1. Корректировка и согласование технорабочего проекта ССПИ для реализации объема аварийно-предупредительной телесигнализации.                                                 2. Приобретение необходимого для ССПИ оборудования.                                               3. Выполнение монтажных работ ССПИ. Выполнение пусконаладочных работ ССПИ. Проведение комплексных испытаний и опытной эксплуатации ССПИ. Ввод ССПИ в промышленную эксплуатацию. Обучение сотрудников эксплуатации ССПИ.</t>
  </si>
  <si>
    <t>12,789 млн. руб с учетом НДС</t>
  </si>
  <si>
    <t>Закупочная документация</t>
  </si>
  <si>
    <t>0</t>
  </si>
  <si>
    <t>АО "РТСоофт"</t>
  </si>
  <si>
    <t>zakupki.gov.ru</t>
  </si>
  <si>
    <t>Положения о закупках</t>
  </si>
  <si>
    <t>Генеральный директор</t>
  </si>
  <si>
    <t>Да</t>
  </si>
  <si>
    <t>Цели (указать укрупненные цели в соответствии с приложением )</t>
  </si>
  <si>
    <t>Невыполнение обязательст по договору подрядчиком.</t>
  </si>
  <si>
    <t>Год раскрытия информации: 2024 год</t>
  </si>
  <si>
    <t xml:space="preserve">План 2023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</si>
</sst>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1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sz val="10"/>
      <color theme="1"/>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2"/>
      <color indexed="8"/>
      <name val="Times New Roman"/>
      <family val="1"/>
      <charset val="204"/>
    </font>
    <font>
      <sz val="12"/>
      <name val="Arial"/>
      <family val="2"/>
      <charset val="204"/>
    </font>
    <font>
      <sz val="11"/>
      <name val="Calibri"/>
      <family val="2"/>
      <scheme val="minor"/>
    </font>
    <fon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10" fontId="82" fillId="0" borderId="43"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xf numFmtId="0" fontId="98" fillId="25" borderId="0" xfId="49" applyFont="1" applyFill="1" applyBorder="1"/>
    <xf numFmtId="0" fontId="9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101" fillId="0" borderId="9" xfId="49" applyFont="1" applyBorder="1" applyAlignment="1">
      <alignment horizontal="center" vertical="center"/>
    </xf>
    <xf numFmtId="49" fontId="7" fillId="25" borderId="1" xfId="49" applyNumberFormat="1" applyFont="1" applyFill="1" applyBorder="1" applyAlignment="1">
      <alignment horizontal="center" vertical="center" wrapText="1"/>
    </xf>
    <xf numFmtId="1" fontId="7" fillId="25" borderId="1" xfId="49" applyNumberFormat="1" applyFont="1" applyFill="1" applyBorder="1" applyAlignment="1">
      <alignment horizontal="center" vertical="center" wrapText="1"/>
    </xf>
    <xf numFmtId="0" fontId="35" fillId="0" borderId="0" xfId="0" applyFont="1"/>
    <xf numFmtId="0" fontId="99" fillId="0" borderId="8" xfId="0" applyFont="1" applyBorder="1" applyAlignment="1">
      <alignment horizontal="center" vertical="center" wrapText="1"/>
    </xf>
    <xf numFmtId="0" fontId="99" fillId="0" borderId="1" xfId="0" applyFont="1" applyFill="1" applyBorder="1" applyAlignment="1">
      <alignment horizontal="left" vertical="center" wrapText="1"/>
    </xf>
    <xf numFmtId="0" fontId="35" fillId="0" borderId="1" xfId="0" applyFont="1" applyFill="1" applyBorder="1" applyAlignment="1">
      <alignment horizontal="center" vertical="center" wrapText="1"/>
    </xf>
    <xf numFmtId="0" fontId="35" fillId="0" borderId="0" xfId="0" applyFont="1" applyFill="1" applyBorder="1"/>
    <xf numFmtId="0" fontId="99" fillId="0" borderId="2" xfId="0" applyFont="1" applyFill="1" applyBorder="1" applyAlignment="1">
      <alignment horizontal="left" vertical="center" wrapText="1"/>
    </xf>
    <xf numFmtId="0" fontId="35" fillId="0" borderId="0" xfId="0" applyFont="1" applyFill="1"/>
    <xf numFmtId="0" fontId="99" fillId="0" borderId="9" xfId="0" applyFont="1" applyFill="1" applyBorder="1" applyAlignment="1">
      <alignment horizontal="left" vertical="center" wrapText="1"/>
    </xf>
    <xf numFmtId="0" fontId="7" fillId="0" borderId="0" xfId="0" applyFont="1" applyFill="1"/>
    <xf numFmtId="0" fontId="102" fillId="0" borderId="51" xfId="0" applyFont="1" applyBorder="1" applyAlignment="1">
      <alignment horizontal="center" vertical="center" wrapText="1"/>
    </xf>
    <xf numFmtId="0" fontId="103" fillId="0" borderId="51" xfId="0" applyFont="1" applyBorder="1" applyAlignment="1">
      <alignment horizontal="center" vertical="center"/>
    </xf>
    <xf numFmtId="0" fontId="103" fillId="0" borderId="51" xfId="0" applyFont="1" applyBorder="1" applyAlignment="1">
      <alignment horizontal="center" vertical="center" wrapText="1"/>
    </xf>
    <xf numFmtId="0" fontId="0" fillId="0" borderId="27" xfId="0" applyBorder="1" applyAlignment="1">
      <alignment horizontal="center" vertical="center"/>
    </xf>
    <xf numFmtId="0" fontId="0" fillId="0" borderId="2" xfId="0" applyBorder="1" applyAlignment="1">
      <alignment horizontal="center" vertical="center"/>
    </xf>
    <xf numFmtId="0" fontId="104" fillId="0" borderId="0" xfId="0" applyFont="1"/>
    <xf numFmtId="0" fontId="105" fillId="0" borderId="0" xfId="0" applyFont="1"/>
    <xf numFmtId="0" fontId="99" fillId="0" borderId="1" xfId="0" applyFont="1" applyBorder="1" applyAlignment="1">
      <alignment horizontal="center" vertical="center" wrapText="1"/>
    </xf>
    <xf numFmtId="0" fontId="106" fillId="0" borderId="60" xfId="1" applyFont="1" applyBorder="1" applyAlignment="1">
      <alignment horizontal="center" vertical="center" wrapText="1"/>
    </xf>
    <xf numFmtId="14" fontId="7" fillId="25" borderId="1" xfId="49" applyNumberFormat="1" applyFont="1" applyFill="1" applyBorder="1" applyAlignment="1">
      <alignment horizontal="center" vertical="center" wrapText="1"/>
    </xf>
    <xf numFmtId="0" fontId="11" fillId="0" borderId="29" xfId="66"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07" fillId="0" borderId="0" xfId="1" applyFont="1" applyFill="1"/>
    <xf numFmtId="0" fontId="49" fillId="0" borderId="0" xfId="1" applyFont="1" applyFill="1" applyAlignment="1">
      <alignment vertical="center"/>
    </xf>
    <xf numFmtId="0" fontId="49" fillId="0" borderId="1" xfId="1" applyFont="1" applyFill="1" applyBorder="1" applyAlignment="1">
      <alignment horizontal="center" vertical="center" wrapText="1"/>
    </xf>
    <xf numFmtId="0" fontId="49" fillId="0" borderId="59" xfId="1" applyFont="1" applyFill="1" applyBorder="1" applyAlignment="1">
      <alignment horizontal="left" vertical="center" wrapText="1"/>
    </xf>
    <xf numFmtId="0" fontId="49" fillId="0" borderId="1" xfId="1" applyNumberFormat="1" applyFont="1" applyFill="1" applyBorder="1" applyAlignment="1">
      <alignment horizontal="left" vertical="center" wrapText="1"/>
    </xf>
    <xf numFmtId="0" fontId="11" fillId="0" borderId="1" xfId="0" applyFont="1" applyFill="1" applyBorder="1" applyAlignment="1">
      <alignment horizontal="center" vertical="center"/>
    </xf>
    <xf numFmtId="0" fontId="108" fillId="0" borderId="0" xfId="1" applyFont="1" applyFill="1" applyBorder="1"/>
    <xf numFmtId="0" fontId="108" fillId="0" borderId="0" xfId="1" applyFont="1" applyFill="1"/>
    <xf numFmtId="4" fontId="7" fillId="0" borderId="29" xfId="66" applyNumberFormat="1" applyFont="1" applyFill="1" applyBorder="1" applyAlignment="1">
      <alignment horizontal="center" vertical="center" wrapText="1"/>
    </xf>
    <xf numFmtId="177" fontId="49" fillId="0" borderId="1" xfId="1"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59" xfId="2"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177" fontId="82" fillId="0" borderId="51" xfId="2" applyNumberFormat="1" applyFont="1" applyFill="1" applyBorder="1" applyAlignment="1">
      <alignment horizontal="center" vertical="center"/>
    </xf>
    <xf numFmtId="175" fontId="7" fillId="0" borderId="30" xfId="66" applyNumberFormat="1" applyFont="1" applyBorder="1" applyAlignment="1">
      <alignment horizontal="center" vertical="center" wrapText="1"/>
    </xf>
    <xf numFmtId="0" fontId="99" fillId="0" borderId="8" xfId="0" applyFont="1" applyBorder="1" applyAlignment="1">
      <alignment horizontal="center" vertical="center" wrapText="1"/>
    </xf>
    <xf numFmtId="177" fontId="7" fillId="0" borderId="9" xfId="49" applyNumberFormat="1" applyFont="1" applyFill="1" applyBorder="1" applyAlignment="1">
      <alignment horizontal="center" vertical="center"/>
    </xf>
    <xf numFmtId="177" fontId="7" fillId="0" borderId="1" xfId="49" applyNumberFormat="1" applyFont="1" applyFill="1" applyBorder="1" applyAlignment="1">
      <alignment horizontal="center" vertical="center"/>
    </xf>
    <xf numFmtId="177" fontId="7" fillId="25" borderId="1" xfId="49" applyNumberFormat="1" applyFont="1" applyFill="1" applyBorder="1" applyAlignment="1">
      <alignment horizontal="center" vertical="center" wrapText="1"/>
    </xf>
    <xf numFmtId="0" fontId="7" fillId="25" borderId="1" xfId="49" applyNumberFormat="1" applyFont="1" applyFill="1" applyBorder="1" applyAlignment="1">
      <alignment horizontal="center" vertical="center" wrapText="1"/>
    </xf>
    <xf numFmtId="0" fontId="7" fillId="0" borderId="0" xfId="49" applyFont="1" applyFill="1" applyAlignment="1"/>
    <xf numFmtId="0" fontId="7" fillId="0" borderId="1" xfId="49" applyFont="1" applyFill="1" applyBorder="1" applyAlignment="1">
      <alignment horizontal="center" vertical="center" wrapText="1"/>
    </xf>
    <xf numFmtId="0" fontId="7" fillId="0" borderId="1" xfId="49"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54" fillId="0" borderId="0" xfId="1" applyFont="1" applyFill="1" applyAlignment="1">
      <alignment horizontal="center" vertical="center" wrapText="1"/>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Border="1" applyAlignment="1">
      <alignment horizontal="left" wrapText="1"/>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1"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99" fillId="25" borderId="0" xfId="49" applyFont="1" applyFill="1" applyBorder="1" applyAlignment="1">
      <alignment horizontal="center"/>
    </xf>
    <xf numFmtId="0" fontId="11" fillId="0" borderId="9"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09" fillId="0" borderId="9" xfId="45" applyFont="1" applyFill="1" applyBorder="1" applyAlignment="1">
      <alignment horizontal="center" vertical="center" wrapText="1"/>
    </xf>
    <xf numFmtId="0" fontId="109" fillId="0" borderId="2" xfId="45" applyFont="1" applyFill="1" applyBorder="1" applyAlignment="1">
      <alignment horizontal="center" vertical="center" wrapText="1"/>
    </xf>
    <xf numFmtId="0" fontId="7" fillId="0" borderId="9" xfId="49" applyFont="1" applyFill="1" applyBorder="1" applyAlignment="1">
      <alignment horizontal="center" vertical="center"/>
    </xf>
    <xf numFmtId="0" fontId="7" fillId="0" borderId="2" xfId="49" applyFont="1" applyFill="1" applyBorder="1" applyAlignment="1">
      <alignment horizontal="center" vertical="center"/>
    </xf>
    <xf numFmtId="0" fontId="7" fillId="0" borderId="1" xfId="49" applyFont="1" applyFill="1" applyBorder="1" applyAlignment="1">
      <alignment horizontal="center" vertical="center" wrapText="1"/>
    </xf>
    <xf numFmtId="0" fontId="7" fillId="0" borderId="9"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11" fillId="0" borderId="1" xfId="49" applyFont="1" applyFill="1" applyBorder="1" applyAlignment="1" applyProtection="1">
      <alignment horizontal="center" vertical="center" wrapText="1"/>
    </xf>
    <xf numFmtId="0" fontId="11" fillId="0" borderId="9" xfId="49" applyFont="1" applyFill="1" applyBorder="1" applyAlignment="1" applyProtection="1">
      <alignment horizontal="center" vertical="center" wrapText="1"/>
    </xf>
    <xf numFmtId="0" fontId="11"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7" fillId="0" borderId="5" xfId="49" applyFont="1" applyFill="1" applyBorder="1" applyAlignment="1">
      <alignment horizontal="center" vertical="center" wrapText="1"/>
    </xf>
    <xf numFmtId="0" fontId="7" fillId="0" borderId="8" xfId="49" applyFont="1" applyFill="1" applyBorder="1" applyAlignment="1">
      <alignment horizontal="center" vertical="center" wrapText="1"/>
    </xf>
    <xf numFmtId="0" fontId="7" fillId="0" borderId="50" xfId="49" applyFont="1" applyFill="1" applyBorder="1" applyAlignment="1">
      <alignment horizontal="center" vertical="center" wrapText="1"/>
    </xf>
    <xf numFmtId="0" fontId="7" fillId="0" borderId="21" xfId="49" applyFont="1" applyFill="1" applyBorder="1" applyAlignment="1">
      <alignment horizontal="center" vertical="center" wrapText="1"/>
    </xf>
    <xf numFmtId="0" fontId="7" fillId="0" borderId="4"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99" fillId="0" borderId="9" xfId="0" applyFont="1" applyBorder="1" applyAlignment="1">
      <alignment horizontal="center" vertical="center" wrapText="1"/>
    </xf>
    <xf numFmtId="0" fontId="99" fillId="0" borderId="5" xfId="0" applyFont="1" applyBorder="1" applyAlignment="1">
      <alignment horizontal="center" vertical="center" wrapText="1"/>
    </xf>
    <xf numFmtId="0" fontId="99" fillId="0" borderId="2" xfId="0" applyFont="1" applyBorder="1" applyAlignment="1">
      <alignment horizontal="center" vertical="center" wrapText="1"/>
    </xf>
    <xf numFmtId="0" fontId="99" fillId="0" borderId="1" xfId="0" applyFont="1" applyBorder="1" applyAlignment="1">
      <alignment horizontal="center" vertical="center" wrapText="1"/>
    </xf>
    <xf numFmtId="0" fontId="99" fillId="0" borderId="1" xfId="0" applyFont="1" applyFill="1" applyBorder="1" applyAlignment="1">
      <alignment horizontal="center" vertical="center" wrapText="1"/>
    </xf>
    <xf numFmtId="0" fontId="99" fillId="0" borderId="0" xfId="0" applyFont="1" applyAlignment="1">
      <alignment horizontal="center" vertical="center" wrapText="1"/>
    </xf>
    <xf numFmtId="0" fontId="99" fillId="0" borderId="0" xfId="0" applyFont="1" applyAlignment="1">
      <alignment horizontal="center" vertical="center"/>
    </xf>
    <xf numFmtId="0" fontId="99" fillId="0" borderId="19" xfId="0" applyFont="1" applyBorder="1" applyAlignment="1">
      <alignment horizontal="center" vertical="center"/>
    </xf>
    <xf numFmtId="0" fontId="99" fillId="0" borderId="8" xfId="0" applyFont="1" applyBorder="1" applyAlignment="1">
      <alignment horizontal="center" vertical="center" wrapText="1"/>
    </xf>
    <xf numFmtId="0" fontId="99" fillId="0" borderId="49" xfId="0" applyFont="1" applyBorder="1" applyAlignment="1">
      <alignment horizontal="center" vertical="center" wrapText="1"/>
    </xf>
    <xf numFmtId="0" fontId="99" fillId="0" borderId="7" xfId="0" applyFont="1" applyBorder="1" applyAlignment="1">
      <alignment horizontal="center" vertical="center" wrapText="1"/>
    </xf>
    <xf numFmtId="0" fontId="99" fillId="0" borderId="50" xfId="0" applyFont="1" applyBorder="1" applyAlignment="1">
      <alignment horizontal="center" vertical="center" wrapText="1"/>
    </xf>
    <xf numFmtId="0" fontId="99" fillId="0" borderId="0" xfId="0" applyFont="1" applyBorder="1" applyAlignment="1">
      <alignment horizontal="center" vertical="center" wrapText="1"/>
    </xf>
    <xf numFmtId="0" fontId="99" fillId="0" borderId="55" xfId="0" applyFont="1" applyBorder="1" applyAlignment="1">
      <alignment horizontal="center" vertical="center" wrapText="1"/>
    </xf>
    <xf numFmtId="0" fontId="99" fillId="0" borderId="1" xfId="0" applyFont="1" applyFill="1" applyBorder="1" applyAlignment="1">
      <alignment horizontal="left" vertical="center" wrapText="1"/>
    </xf>
    <xf numFmtId="0" fontId="99" fillId="0" borderId="4" xfId="0" applyFont="1" applyFill="1" applyBorder="1" applyAlignment="1">
      <alignment horizontal="left" vertical="center" wrapText="1"/>
    </xf>
    <xf numFmtId="0" fontId="99" fillId="0" borderId="3" xfId="0" applyFont="1" applyFill="1" applyBorder="1" applyAlignment="1">
      <alignment horizontal="left" vertical="center" wrapText="1"/>
    </xf>
    <xf numFmtId="0" fontId="99" fillId="0" borderId="9" xfId="0" applyFont="1" applyFill="1" applyBorder="1" applyAlignment="1">
      <alignment horizontal="left" vertical="center" wrapText="1"/>
    </xf>
    <xf numFmtId="0" fontId="35" fillId="0" borderId="0" xfId="0" applyFont="1" applyAlignment="1">
      <alignment horizontal="center" vertical="center"/>
    </xf>
    <xf numFmtId="0" fontId="102" fillId="0" borderId="51" xfId="0" applyFont="1" applyBorder="1" applyAlignment="1">
      <alignment horizontal="center" vertical="center"/>
    </xf>
    <xf numFmtId="0" fontId="0" fillId="0" borderId="51" xfId="0" applyBorder="1" applyAlignment="1">
      <alignment horizontal="center" vertical="center"/>
    </xf>
    <xf numFmtId="2" fontId="102" fillId="0" borderId="51" xfId="0" applyNumberFormat="1" applyFont="1" applyBorder="1" applyAlignment="1">
      <alignment horizontal="center" vertical="center" wrapText="1"/>
    </xf>
    <xf numFmtId="0" fontId="102" fillId="0" borderId="51" xfId="0" applyFont="1" applyBorder="1" applyAlignment="1">
      <alignment horizontal="center" vertical="center" wrapText="1"/>
    </xf>
    <xf numFmtId="0" fontId="0" fillId="0" borderId="51" xfId="0" applyBorder="1" applyAlignment="1">
      <alignment horizontal="center" vertical="center" wrapText="1"/>
    </xf>
    <xf numFmtId="0" fontId="104" fillId="0" borderId="0" xfId="0" applyFont="1" applyAlignment="1">
      <alignment wrapText="1"/>
    </xf>
    <xf numFmtId="0" fontId="105" fillId="0" borderId="0" xfId="0" applyFont="1" applyAlignment="1">
      <alignment wrapText="1"/>
    </xf>
    <xf numFmtId="0" fontId="105" fillId="0" borderId="0" xfId="0" applyFont="1" applyAlignment="1"/>
    <xf numFmtId="0" fontId="99" fillId="0" borderId="56" xfId="0" applyFont="1" applyBorder="1" applyAlignment="1">
      <alignment horizontal="center" vertical="center"/>
    </xf>
    <xf numFmtId="0" fontId="99" fillId="0" borderId="57" xfId="0" applyFont="1" applyBorder="1" applyAlignment="1">
      <alignment horizontal="center" vertical="center"/>
    </xf>
    <xf numFmtId="0" fontId="99" fillId="0" borderId="58" xfId="0" applyFont="1" applyBorder="1" applyAlignment="1">
      <alignment horizontal="center" vertical="center"/>
    </xf>
    <xf numFmtId="0" fontId="102" fillId="0" borderId="56" xfId="0" applyFont="1" applyFill="1" applyBorder="1" applyAlignment="1">
      <alignment horizontal="center" vertical="center" wrapText="1"/>
    </xf>
    <xf numFmtId="0" fontId="102" fillId="0" borderId="57" xfId="0" applyFont="1" applyFill="1" applyBorder="1" applyAlignment="1">
      <alignment horizontal="center" vertical="center" wrapText="1"/>
    </xf>
    <xf numFmtId="0" fontId="102" fillId="0" borderId="58" xfId="0" applyFont="1" applyFill="1" applyBorder="1" applyAlignment="1">
      <alignment horizontal="center" vertical="center" wrapText="1"/>
    </xf>
  </cellXfs>
  <cellStyles count="937">
    <cellStyle name=" 1" xfId="69" xr:uid="{00000000-0005-0000-0000-000000000000}"/>
    <cellStyle name=" 1 2" xfId="70" xr:uid="{00000000-0005-0000-0000-000001000000}"/>
    <cellStyle name=" 1 3" xfId="71" xr:uid="{00000000-0005-0000-0000-000002000000}"/>
    <cellStyle name="_2010 СТРУКТУРА СВОД" xfId="72" xr:uid="{00000000-0005-0000-0000-000003000000}"/>
    <cellStyle name="_2010 СТРУКТУРА-с зарпл." xfId="73" xr:uid="{00000000-0005-0000-0000-000004000000}"/>
    <cellStyle name="_4.1 и 5 Финпланы" xfId="74" xr:uid="{00000000-0005-0000-0000-000005000000}"/>
    <cellStyle name="_4.1 и 5 Финпланы (1)" xfId="75" xr:uid="{00000000-0005-0000-0000-000006000000}"/>
    <cellStyle name="_Copy of ДРСК_1" xfId="76" xr:uid="{00000000-0005-0000-0000-000007000000}"/>
    <cellStyle name="_ГКПЗ 09 по типам закупки" xfId="77" xr:uid="{00000000-0005-0000-0000-000008000000}"/>
    <cellStyle name="_ДРСК, ИПР 2010 Приложение 1свод" xfId="78" xr:uid="{00000000-0005-0000-0000-000009000000}"/>
    <cellStyle name="_Инвест-структура 2011 26.10.10" xfId="79" xr:uid="{00000000-0005-0000-0000-00000A000000}"/>
    <cellStyle name="_Инвест-структура_ХЭС_22.10.2010" xfId="80" xr:uid="{00000000-0005-0000-0000-00000B000000}"/>
    <cellStyle name="_Инвест-структура_ХЭС_29.10.2010" xfId="81" xr:uid="{00000000-0005-0000-0000-00000C000000}"/>
    <cellStyle name="_ИПР 2011-2017  ХЭС  от 21.02.12" xfId="82" xr:uid="{00000000-0005-0000-0000-00000D000000}"/>
    <cellStyle name="_ИПР 2011-2017 ХЭС  10.01.12 ПРАВИЛЬНЫЙ" xfId="83" xr:uid="{00000000-0005-0000-0000-00000E000000}"/>
    <cellStyle name="_ИПР 2011-2017 ХЭС 16.12.11 на РАО" xfId="84" xr:uid="{00000000-0005-0000-0000-00000F000000}"/>
    <cellStyle name="_ИПР 2012 ХЭС  12.01.12" xfId="85" xr:uid="{00000000-0005-0000-0000-000010000000}"/>
    <cellStyle name="_ИПР 2014-2018 ХЭС 06.12.12" xfId="86" xr:uid="{00000000-0005-0000-0000-000011000000}"/>
    <cellStyle name="_Книга2" xfId="87" xr:uid="{00000000-0005-0000-0000-000012000000}"/>
    <cellStyle name="_Книга4" xfId="88" xr:uid="{00000000-0005-0000-0000-000013000000}"/>
    <cellStyle name="_Лист1" xfId="89" xr:uid="{00000000-0005-0000-0000-000014000000}"/>
    <cellStyle name="_Лист2" xfId="90" xr:uid="{00000000-0005-0000-0000-000015000000}"/>
    <cellStyle name="_Модель Стратегия Ленэнерго_3" xfId="91" xr:uid="{00000000-0005-0000-0000-000016000000}"/>
    <cellStyle name="_Прил 14 ( 29 ноября)" xfId="92" xr:uid="{00000000-0005-0000-0000-000017000000}"/>
    <cellStyle name="_Прил 25а_ЕАО_25.12.2009" xfId="93" xr:uid="{00000000-0005-0000-0000-000018000000}"/>
    <cellStyle name="_Прил 25а_свод_02.11.2009" xfId="94" xr:uid="{00000000-0005-0000-0000-000019000000}"/>
    <cellStyle name="_Прил 4.1, 4.3 ИПР 2013-2017 24.01.12 СЕМЫКИН" xfId="95" xr:uid="{00000000-0005-0000-0000-00001A000000}"/>
    <cellStyle name="_Прил 4_21.04.2009_СВОД" xfId="96" xr:uid="{00000000-0005-0000-0000-00001B000000}"/>
    <cellStyle name="_Прил. 1.2, 2.2" xfId="97" xr:uid="{00000000-0005-0000-0000-00001C000000}"/>
    <cellStyle name="_прил. 1.4" xfId="98" xr:uid="{00000000-0005-0000-0000-00001D000000}"/>
    <cellStyle name="_Прил.1 Финансирование ИПР 2011-2013" xfId="99" xr:uid="{00000000-0005-0000-0000-00001E000000}"/>
    <cellStyle name="_Прил.10 Отчет об исполнении  финплана 2009-2010" xfId="100" xr:uid="{00000000-0005-0000-0000-00001F000000}"/>
    <cellStyle name="_Прил.4 Отчет об источниках финансирования ИПР 2009-2010 ХЭС" xfId="101" xr:uid="{00000000-0005-0000-0000-000020000000}"/>
    <cellStyle name="_Прил.9 Финплан 2011-2013" xfId="102" xr:uid="{00000000-0005-0000-0000-000021000000}"/>
    <cellStyle name="_Прилож. Л к регл. РАО ХЭС 28.11.11 1" xfId="103" xr:uid="{00000000-0005-0000-0000-000022000000}"/>
    <cellStyle name="_Приложение  2.2; 2.3 ИПР 2013 25.12.12" xfId="104" xr:uid="{00000000-0005-0000-0000-000023000000}"/>
    <cellStyle name="_Приложение 1 - ЮЯ 2010-2012 гг." xfId="105" xr:uid="{00000000-0005-0000-0000-000024000000}"/>
    <cellStyle name="_Приложение 1.2_ЮЯ" xfId="106" xr:uid="{00000000-0005-0000-0000-000025000000}"/>
    <cellStyle name="_Приложение 1.4 ИПР 2013г. ХЭС 21.12.12" xfId="107" xr:uid="{00000000-0005-0000-0000-000026000000}"/>
    <cellStyle name="_Приложение 14" xfId="108" xr:uid="{00000000-0005-0000-0000-000027000000}"/>
    <cellStyle name="_Приложение 14 ИПР 2013г. ХЭС 24.12.12" xfId="109" xr:uid="{00000000-0005-0000-0000-000028000000}"/>
    <cellStyle name="_Приложение 2 (3 вариант)" xfId="110" xr:uid="{00000000-0005-0000-0000-000029000000}"/>
    <cellStyle name="_Приложение 2 в формате Приложения 8" xfId="111" xr:uid="{00000000-0005-0000-0000-00002A000000}"/>
    <cellStyle name="_Приложение 2 фин. модель ДРСК 01.03.2011 г." xfId="112" xr:uid="{00000000-0005-0000-0000-00002B000000}"/>
    <cellStyle name="_Приложение 4 от 11.01.10" xfId="113" xr:uid="{00000000-0005-0000-0000-00002C000000}"/>
    <cellStyle name="_Приложение 5 ИПР 2013-2017" xfId="114" xr:uid="{00000000-0005-0000-0000-00002D000000}"/>
    <cellStyle name="_Приложение 6" xfId="115" xr:uid="{00000000-0005-0000-0000-00002E000000}"/>
    <cellStyle name="_Приложение 6.1_ЕАО от Артура" xfId="116" xr:uid="{00000000-0005-0000-0000-00002F000000}"/>
    <cellStyle name="_Приложение 7.1" xfId="117" xr:uid="{00000000-0005-0000-0000-000030000000}"/>
    <cellStyle name="_Приложение 8а" xfId="118" xr:uid="{00000000-0005-0000-0000-000031000000}"/>
    <cellStyle name="_Приложение №1" xfId="119" xr:uid="{00000000-0005-0000-0000-000032000000}"/>
    <cellStyle name="_Приложение Ж (инвест.стр-ра)" xfId="120" xr:uid="{00000000-0005-0000-0000-000033000000}"/>
    <cellStyle name="_Приложения  4.1 ОАО ДРСК,4.2 ХЭС" xfId="121" xr:uid="{00000000-0005-0000-0000-000034000000}"/>
    <cellStyle name="_Приложения 11 г. ХЭС 28.03.11 утв. Чудовым" xfId="122" xr:uid="{00000000-0005-0000-0000-000035000000}"/>
    <cellStyle name="_Приложения на Прав-во ХЭС 12.01.12" xfId="123" xr:uid="{00000000-0005-0000-0000-000036000000}"/>
    <cellStyle name="_таблица 14 ЕАО." xfId="124" xr:uid="{00000000-0005-0000-0000-000037000000}"/>
    <cellStyle name="_таблица 14 Перечень ИПР и план финансирования 2010г ЕАО." xfId="125" xr:uid="{00000000-0005-0000-0000-000038000000}"/>
    <cellStyle name="_Услуги ТПиР" xfId="126" xr:uid="{00000000-0005-0000-0000-000039000000}"/>
    <cellStyle name="_ф 2ГД - форма отчета ГД по закупкам (по видам закупок)" xfId="127" xr:uid="{00000000-0005-0000-0000-00003A000000}"/>
    <cellStyle name="_Финплан ДРСК 2011-2013 17.02.10 Семыкин" xfId="128" xr:uid="{00000000-0005-0000-0000-00003B000000}"/>
    <cellStyle name="_ЮЯ_РАО ЭСВ (1)" xfId="129" xr:uid="{00000000-0005-0000-0000-00003C000000}"/>
    <cellStyle name="20% - Акцент1 2" xfId="4" xr:uid="{00000000-0005-0000-0000-00003D000000}"/>
    <cellStyle name="20% - Акцент1 2 2" xfId="130" xr:uid="{00000000-0005-0000-0000-00003E000000}"/>
    <cellStyle name="20% - Акцент1 2 2 2" xfId="131" xr:uid="{00000000-0005-0000-0000-00003F000000}"/>
    <cellStyle name="20% - Акцент1 2 3" xfId="132" xr:uid="{00000000-0005-0000-0000-000040000000}"/>
    <cellStyle name="20% - Акцент1 3" xfId="133" xr:uid="{00000000-0005-0000-0000-000041000000}"/>
    <cellStyle name="20% - Акцент1 3 2" xfId="134" xr:uid="{00000000-0005-0000-0000-000042000000}"/>
    <cellStyle name="20% - Акцент1 3 2 2" xfId="135" xr:uid="{00000000-0005-0000-0000-000043000000}"/>
    <cellStyle name="20% - Акцент1 3 3" xfId="136" xr:uid="{00000000-0005-0000-0000-000044000000}"/>
    <cellStyle name="20% - Акцент1 4" xfId="137" xr:uid="{00000000-0005-0000-0000-000045000000}"/>
    <cellStyle name="20% - Акцент1 4 2" xfId="138" xr:uid="{00000000-0005-0000-0000-000046000000}"/>
    <cellStyle name="20% - Акцент2 2" xfId="5" xr:uid="{00000000-0005-0000-0000-000047000000}"/>
    <cellStyle name="20% - Акцент2 2 2" xfId="139" xr:uid="{00000000-0005-0000-0000-000048000000}"/>
    <cellStyle name="20% - Акцент2 2 2 2" xfId="140" xr:uid="{00000000-0005-0000-0000-000049000000}"/>
    <cellStyle name="20% - Акцент2 2 3" xfId="141" xr:uid="{00000000-0005-0000-0000-00004A000000}"/>
    <cellStyle name="20% - Акцент2 3" xfId="142" xr:uid="{00000000-0005-0000-0000-00004B000000}"/>
    <cellStyle name="20% - Акцент2 3 2" xfId="143" xr:uid="{00000000-0005-0000-0000-00004C000000}"/>
    <cellStyle name="20% - Акцент2 3 2 2" xfId="144" xr:uid="{00000000-0005-0000-0000-00004D000000}"/>
    <cellStyle name="20% - Акцент2 3 3" xfId="145" xr:uid="{00000000-0005-0000-0000-00004E000000}"/>
    <cellStyle name="20% - Акцент2 4" xfId="146" xr:uid="{00000000-0005-0000-0000-00004F000000}"/>
    <cellStyle name="20% - Акцент2 4 2" xfId="147" xr:uid="{00000000-0005-0000-0000-000050000000}"/>
    <cellStyle name="20% - Акцент3 2" xfId="6" xr:uid="{00000000-0005-0000-0000-000051000000}"/>
    <cellStyle name="20% - Акцент3 2 2" xfId="148" xr:uid="{00000000-0005-0000-0000-000052000000}"/>
    <cellStyle name="20% - Акцент3 2 2 2" xfId="149" xr:uid="{00000000-0005-0000-0000-000053000000}"/>
    <cellStyle name="20% - Акцент3 2 3" xfId="150" xr:uid="{00000000-0005-0000-0000-000054000000}"/>
    <cellStyle name="20% - Акцент3 3" xfId="151" xr:uid="{00000000-0005-0000-0000-000055000000}"/>
    <cellStyle name="20% - Акцент3 3 2" xfId="152" xr:uid="{00000000-0005-0000-0000-000056000000}"/>
    <cellStyle name="20% - Акцент3 3 2 2" xfId="153" xr:uid="{00000000-0005-0000-0000-000057000000}"/>
    <cellStyle name="20% - Акцент3 3 3" xfId="154" xr:uid="{00000000-0005-0000-0000-000058000000}"/>
    <cellStyle name="20% - Акцент3 4" xfId="155" xr:uid="{00000000-0005-0000-0000-000059000000}"/>
    <cellStyle name="20% - Акцент3 4 2" xfId="156" xr:uid="{00000000-0005-0000-0000-00005A000000}"/>
    <cellStyle name="20% - Акцент4 2" xfId="7" xr:uid="{00000000-0005-0000-0000-00005B000000}"/>
    <cellStyle name="20% - Акцент4 2 2" xfId="157" xr:uid="{00000000-0005-0000-0000-00005C000000}"/>
    <cellStyle name="20% - Акцент4 2 2 2" xfId="158" xr:uid="{00000000-0005-0000-0000-00005D000000}"/>
    <cellStyle name="20% - Акцент4 2 3" xfId="159" xr:uid="{00000000-0005-0000-0000-00005E000000}"/>
    <cellStyle name="20% - Акцент4 3" xfId="160" xr:uid="{00000000-0005-0000-0000-00005F000000}"/>
    <cellStyle name="20% - Акцент4 3 2" xfId="161" xr:uid="{00000000-0005-0000-0000-000060000000}"/>
    <cellStyle name="20% - Акцент4 3 2 2" xfId="162" xr:uid="{00000000-0005-0000-0000-000061000000}"/>
    <cellStyle name="20% - Акцент4 3 3" xfId="163" xr:uid="{00000000-0005-0000-0000-000062000000}"/>
    <cellStyle name="20% - Акцент4 4" xfId="164" xr:uid="{00000000-0005-0000-0000-000063000000}"/>
    <cellStyle name="20% - Акцент4 4 2" xfId="165" xr:uid="{00000000-0005-0000-0000-000064000000}"/>
    <cellStyle name="20% - Акцент5 2" xfId="8" xr:uid="{00000000-0005-0000-0000-000065000000}"/>
    <cellStyle name="20% - Акцент5 2 2" xfId="166" xr:uid="{00000000-0005-0000-0000-000066000000}"/>
    <cellStyle name="20% - Акцент5 2 2 2" xfId="167" xr:uid="{00000000-0005-0000-0000-000067000000}"/>
    <cellStyle name="20% - Акцент5 2 3" xfId="168" xr:uid="{00000000-0005-0000-0000-000068000000}"/>
    <cellStyle name="20% - Акцент5 3" xfId="169" xr:uid="{00000000-0005-0000-0000-000069000000}"/>
    <cellStyle name="20% - Акцент5 3 2" xfId="170" xr:uid="{00000000-0005-0000-0000-00006A000000}"/>
    <cellStyle name="20% - Акцент6 2" xfId="9" xr:uid="{00000000-0005-0000-0000-00006B000000}"/>
    <cellStyle name="20% - Акцент6 2 2" xfId="171" xr:uid="{00000000-0005-0000-0000-00006C000000}"/>
    <cellStyle name="20% - Акцент6 2 2 2" xfId="172" xr:uid="{00000000-0005-0000-0000-00006D000000}"/>
    <cellStyle name="20% - Акцент6 2 3" xfId="173" xr:uid="{00000000-0005-0000-0000-00006E000000}"/>
    <cellStyle name="20% - Акцент6 3" xfId="174" xr:uid="{00000000-0005-0000-0000-00006F000000}"/>
    <cellStyle name="20% - Акцент6 3 2" xfId="175" xr:uid="{00000000-0005-0000-0000-000070000000}"/>
    <cellStyle name="40% - Акцент1 2" xfId="10" xr:uid="{00000000-0005-0000-0000-000071000000}"/>
    <cellStyle name="40% - Акцент1 2 2" xfId="176" xr:uid="{00000000-0005-0000-0000-000072000000}"/>
    <cellStyle name="40% - Акцент1 2 2 2" xfId="177" xr:uid="{00000000-0005-0000-0000-000073000000}"/>
    <cellStyle name="40% - Акцент1 2 3" xfId="178" xr:uid="{00000000-0005-0000-0000-000074000000}"/>
    <cellStyle name="40% - Акцент1 3" xfId="179" xr:uid="{00000000-0005-0000-0000-000075000000}"/>
    <cellStyle name="40% - Акцент1 3 2" xfId="180" xr:uid="{00000000-0005-0000-0000-000076000000}"/>
    <cellStyle name="40% - Акцент1 3 2 2" xfId="181" xr:uid="{00000000-0005-0000-0000-000077000000}"/>
    <cellStyle name="40% - Акцент1 3 3" xfId="182" xr:uid="{00000000-0005-0000-0000-000078000000}"/>
    <cellStyle name="40% - Акцент1 4" xfId="183" xr:uid="{00000000-0005-0000-0000-000079000000}"/>
    <cellStyle name="40% - Акцент1 4 2" xfId="184" xr:uid="{00000000-0005-0000-0000-00007A000000}"/>
    <cellStyle name="40% - Акцент2 2" xfId="11" xr:uid="{00000000-0005-0000-0000-00007B000000}"/>
    <cellStyle name="40% - Акцент2 2 2" xfId="185" xr:uid="{00000000-0005-0000-0000-00007C000000}"/>
    <cellStyle name="40% - Акцент2 2 2 2" xfId="186" xr:uid="{00000000-0005-0000-0000-00007D000000}"/>
    <cellStyle name="40% - Акцент2 2 3" xfId="187" xr:uid="{00000000-0005-0000-0000-00007E000000}"/>
    <cellStyle name="40% - Акцент2 3" xfId="188" xr:uid="{00000000-0005-0000-0000-00007F000000}"/>
    <cellStyle name="40% - Акцент2 3 2" xfId="189" xr:uid="{00000000-0005-0000-0000-000080000000}"/>
    <cellStyle name="40% - Акцент3 2" xfId="12" xr:uid="{00000000-0005-0000-0000-000081000000}"/>
    <cellStyle name="40% - Акцент3 2 2" xfId="190" xr:uid="{00000000-0005-0000-0000-000082000000}"/>
    <cellStyle name="40% - Акцент3 2 2 2" xfId="191" xr:uid="{00000000-0005-0000-0000-000083000000}"/>
    <cellStyle name="40% - Акцент3 2 3" xfId="192" xr:uid="{00000000-0005-0000-0000-000084000000}"/>
    <cellStyle name="40% - Акцент3 3" xfId="193" xr:uid="{00000000-0005-0000-0000-000085000000}"/>
    <cellStyle name="40% - Акцент3 3 2" xfId="194" xr:uid="{00000000-0005-0000-0000-000086000000}"/>
    <cellStyle name="40% - Акцент3 3 2 2" xfId="195" xr:uid="{00000000-0005-0000-0000-000087000000}"/>
    <cellStyle name="40% - Акцент3 3 3" xfId="196" xr:uid="{00000000-0005-0000-0000-000088000000}"/>
    <cellStyle name="40% - Акцент3 4" xfId="197" xr:uid="{00000000-0005-0000-0000-000089000000}"/>
    <cellStyle name="40% - Акцент3 4 2" xfId="198" xr:uid="{00000000-0005-0000-0000-00008A000000}"/>
    <cellStyle name="40% - Акцент4 2" xfId="13" xr:uid="{00000000-0005-0000-0000-00008B000000}"/>
    <cellStyle name="40% - Акцент4 2 2" xfId="199" xr:uid="{00000000-0005-0000-0000-00008C000000}"/>
    <cellStyle name="40% - Акцент4 2 2 2" xfId="200" xr:uid="{00000000-0005-0000-0000-00008D000000}"/>
    <cellStyle name="40% - Акцент4 2 3" xfId="201" xr:uid="{00000000-0005-0000-0000-00008E000000}"/>
    <cellStyle name="40% - Акцент4 3" xfId="202" xr:uid="{00000000-0005-0000-0000-00008F000000}"/>
    <cellStyle name="40% - Акцент4 3 2" xfId="203" xr:uid="{00000000-0005-0000-0000-000090000000}"/>
    <cellStyle name="40% - Акцент4 3 2 2" xfId="204" xr:uid="{00000000-0005-0000-0000-000091000000}"/>
    <cellStyle name="40% - Акцент4 3 3" xfId="205" xr:uid="{00000000-0005-0000-0000-000092000000}"/>
    <cellStyle name="40% - Акцент4 4" xfId="206" xr:uid="{00000000-0005-0000-0000-000093000000}"/>
    <cellStyle name="40% - Акцент4 4 2" xfId="207" xr:uid="{00000000-0005-0000-0000-000094000000}"/>
    <cellStyle name="40% - Акцент5 2" xfId="14" xr:uid="{00000000-0005-0000-0000-000095000000}"/>
    <cellStyle name="40% - Акцент5 2 2" xfId="208" xr:uid="{00000000-0005-0000-0000-000096000000}"/>
    <cellStyle name="40% - Акцент5 2 2 2" xfId="209" xr:uid="{00000000-0005-0000-0000-000097000000}"/>
    <cellStyle name="40% - Акцент5 2 3" xfId="210" xr:uid="{00000000-0005-0000-0000-000098000000}"/>
    <cellStyle name="40% - Акцент5 3" xfId="211" xr:uid="{00000000-0005-0000-0000-000099000000}"/>
    <cellStyle name="40% - Акцент5 3 2" xfId="212" xr:uid="{00000000-0005-0000-0000-00009A000000}"/>
    <cellStyle name="40% - Акцент6 2" xfId="15" xr:uid="{00000000-0005-0000-0000-00009B000000}"/>
    <cellStyle name="40% - Акцент6 2 2" xfId="213" xr:uid="{00000000-0005-0000-0000-00009C000000}"/>
    <cellStyle name="40% - Акцент6 2 2 2" xfId="214" xr:uid="{00000000-0005-0000-0000-00009D000000}"/>
    <cellStyle name="40% - Акцент6 2 3" xfId="215" xr:uid="{00000000-0005-0000-0000-00009E000000}"/>
    <cellStyle name="40% - Акцент6 3" xfId="216" xr:uid="{00000000-0005-0000-0000-00009F000000}"/>
    <cellStyle name="40% - Акцент6 3 2" xfId="217" xr:uid="{00000000-0005-0000-0000-0000A0000000}"/>
    <cellStyle name="40% - Акцент6 3 2 2" xfId="218" xr:uid="{00000000-0005-0000-0000-0000A1000000}"/>
    <cellStyle name="40% - Акцент6 3 3" xfId="219" xr:uid="{00000000-0005-0000-0000-0000A2000000}"/>
    <cellStyle name="40% - Акцент6 4" xfId="220" xr:uid="{00000000-0005-0000-0000-0000A3000000}"/>
    <cellStyle name="40% - Акцент6 4 2" xfId="221" xr:uid="{00000000-0005-0000-0000-0000A4000000}"/>
    <cellStyle name="60% - Акцент1 2" xfId="16" xr:uid="{00000000-0005-0000-0000-0000A5000000}"/>
    <cellStyle name="60% - Акцент1 2 2" xfId="222" xr:uid="{00000000-0005-0000-0000-0000A6000000}"/>
    <cellStyle name="60% - Акцент1 2 2 2" xfId="223" xr:uid="{00000000-0005-0000-0000-0000A7000000}"/>
    <cellStyle name="60% - Акцент1 2 3" xfId="224" xr:uid="{00000000-0005-0000-0000-0000A8000000}"/>
    <cellStyle name="60% - Акцент1 3" xfId="225" xr:uid="{00000000-0005-0000-0000-0000A9000000}"/>
    <cellStyle name="60% - Акцент2 2" xfId="17" xr:uid="{00000000-0005-0000-0000-0000AA000000}"/>
    <cellStyle name="60% - Акцент2 2 2" xfId="226" xr:uid="{00000000-0005-0000-0000-0000AB000000}"/>
    <cellStyle name="60% - Акцент2 2 2 2" xfId="227" xr:uid="{00000000-0005-0000-0000-0000AC000000}"/>
    <cellStyle name="60% - Акцент2 2 3" xfId="228" xr:uid="{00000000-0005-0000-0000-0000AD000000}"/>
    <cellStyle name="60% - Акцент2 3" xfId="229" xr:uid="{00000000-0005-0000-0000-0000AE000000}"/>
    <cellStyle name="60% - Акцент3 2" xfId="18" xr:uid="{00000000-0005-0000-0000-0000AF000000}"/>
    <cellStyle name="60% - Акцент3 2 2" xfId="230" xr:uid="{00000000-0005-0000-0000-0000B0000000}"/>
    <cellStyle name="60% - Акцент3 2 2 2" xfId="231" xr:uid="{00000000-0005-0000-0000-0000B1000000}"/>
    <cellStyle name="60% - Акцент3 2 3" xfId="232" xr:uid="{00000000-0005-0000-0000-0000B2000000}"/>
    <cellStyle name="60% - Акцент3 3" xfId="233" xr:uid="{00000000-0005-0000-0000-0000B3000000}"/>
    <cellStyle name="60% - Акцент4 2" xfId="19" xr:uid="{00000000-0005-0000-0000-0000B4000000}"/>
    <cellStyle name="60% - Акцент4 2 2" xfId="234" xr:uid="{00000000-0005-0000-0000-0000B5000000}"/>
    <cellStyle name="60% - Акцент4 2 2 2" xfId="235" xr:uid="{00000000-0005-0000-0000-0000B6000000}"/>
    <cellStyle name="60% - Акцент4 2 3" xfId="236" xr:uid="{00000000-0005-0000-0000-0000B7000000}"/>
    <cellStyle name="60% - Акцент4 3" xfId="237" xr:uid="{00000000-0005-0000-0000-0000B8000000}"/>
    <cellStyle name="60% - Акцент5 2" xfId="20" xr:uid="{00000000-0005-0000-0000-0000B9000000}"/>
    <cellStyle name="60% - Акцент5 2 2" xfId="238" xr:uid="{00000000-0005-0000-0000-0000BA000000}"/>
    <cellStyle name="60% - Акцент5 2 2 2" xfId="239" xr:uid="{00000000-0005-0000-0000-0000BB000000}"/>
    <cellStyle name="60% - Акцент5 2 3" xfId="240" xr:uid="{00000000-0005-0000-0000-0000BC000000}"/>
    <cellStyle name="60% - Акцент5 3" xfId="241" xr:uid="{00000000-0005-0000-0000-0000BD000000}"/>
    <cellStyle name="60% - Акцент6 2" xfId="21" xr:uid="{00000000-0005-0000-0000-0000BE000000}"/>
    <cellStyle name="60% - Акцент6 2 2" xfId="242" xr:uid="{00000000-0005-0000-0000-0000BF000000}"/>
    <cellStyle name="60% - Акцент6 2 2 2" xfId="243" xr:uid="{00000000-0005-0000-0000-0000C0000000}"/>
    <cellStyle name="60% - Акцент6 2 3" xfId="244" xr:uid="{00000000-0005-0000-0000-0000C1000000}"/>
    <cellStyle name="60% - Акцент6 3" xfId="245" xr:uid="{00000000-0005-0000-0000-0000C2000000}"/>
    <cellStyle name="Assumption" xfId="246" xr:uid="{00000000-0005-0000-0000-0000C3000000}"/>
    <cellStyle name="Dates" xfId="247" xr:uid="{00000000-0005-0000-0000-0000C4000000}"/>
    <cellStyle name="E-mail" xfId="248" xr:uid="{00000000-0005-0000-0000-0000C5000000}"/>
    <cellStyle name="Heading" xfId="249" xr:uid="{00000000-0005-0000-0000-0000C6000000}"/>
    <cellStyle name="Heading2" xfId="250" xr:uid="{00000000-0005-0000-0000-0000C7000000}"/>
    <cellStyle name="Inputs" xfId="251" xr:uid="{00000000-0005-0000-0000-0000C8000000}"/>
    <cellStyle name="Normal 2" xfId="22" xr:uid="{00000000-0005-0000-0000-0000C9000000}"/>
    <cellStyle name="Normal_Copy of IP_Kamhatskenergo_v_formate_RAO" xfId="252" xr:uid="{00000000-0005-0000-0000-0000CA000000}"/>
    <cellStyle name="Table Heading" xfId="253" xr:uid="{00000000-0005-0000-0000-0000CB000000}"/>
    <cellStyle name="TableStyleLight1" xfId="254" xr:uid="{00000000-0005-0000-0000-0000CC000000}"/>
    <cellStyle name="TableStyleLight1 2" xfId="255" xr:uid="{00000000-0005-0000-0000-0000CD000000}"/>
    <cellStyle name="TableStyleLight1 3" xfId="256" xr:uid="{00000000-0005-0000-0000-0000CE000000}"/>
    <cellStyle name="Telephone number" xfId="257" xr:uid="{00000000-0005-0000-0000-0000CF000000}"/>
    <cellStyle name="Акцент1 2" xfId="23" xr:uid="{00000000-0005-0000-0000-0000D0000000}"/>
    <cellStyle name="Акцент1 2 2" xfId="258" xr:uid="{00000000-0005-0000-0000-0000D1000000}"/>
    <cellStyle name="Акцент1 2 2 2" xfId="259" xr:uid="{00000000-0005-0000-0000-0000D2000000}"/>
    <cellStyle name="Акцент1 2 3" xfId="260" xr:uid="{00000000-0005-0000-0000-0000D3000000}"/>
    <cellStyle name="Акцент1 3" xfId="261" xr:uid="{00000000-0005-0000-0000-0000D4000000}"/>
    <cellStyle name="Акцент2 2" xfId="24" xr:uid="{00000000-0005-0000-0000-0000D5000000}"/>
    <cellStyle name="Акцент2 2 2" xfId="262" xr:uid="{00000000-0005-0000-0000-0000D6000000}"/>
    <cellStyle name="Акцент2 2 2 2" xfId="263" xr:uid="{00000000-0005-0000-0000-0000D7000000}"/>
    <cellStyle name="Акцент2 2 3" xfId="264" xr:uid="{00000000-0005-0000-0000-0000D8000000}"/>
    <cellStyle name="Акцент2 3" xfId="265" xr:uid="{00000000-0005-0000-0000-0000D9000000}"/>
    <cellStyle name="Акцент3 2" xfId="25" xr:uid="{00000000-0005-0000-0000-0000DA000000}"/>
    <cellStyle name="Акцент3 2 2" xfId="266" xr:uid="{00000000-0005-0000-0000-0000DB000000}"/>
    <cellStyle name="Акцент3 2 2 2" xfId="267" xr:uid="{00000000-0005-0000-0000-0000DC000000}"/>
    <cellStyle name="Акцент3 2 3" xfId="268" xr:uid="{00000000-0005-0000-0000-0000DD000000}"/>
    <cellStyle name="Акцент3 3" xfId="269" xr:uid="{00000000-0005-0000-0000-0000DE000000}"/>
    <cellStyle name="Акцент4 2" xfId="26" xr:uid="{00000000-0005-0000-0000-0000DF000000}"/>
    <cellStyle name="Акцент4 2 2" xfId="270" xr:uid="{00000000-0005-0000-0000-0000E0000000}"/>
    <cellStyle name="Акцент4 2 2 2" xfId="271" xr:uid="{00000000-0005-0000-0000-0000E1000000}"/>
    <cellStyle name="Акцент4 2 3" xfId="272" xr:uid="{00000000-0005-0000-0000-0000E2000000}"/>
    <cellStyle name="Акцент4 3" xfId="273" xr:uid="{00000000-0005-0000-0000-0000E3000000}"/>
    <cellStyle name="Акцент5 2" xfId="27" xr:uid="{00000000-0005-0000-0000-0000E4000000}"/>
    <cellStyle name="Акцент5 2 2" xfId="274" xr:uid="{00000000-0005-0000-0000-0000E5000000}"/>
    <cellStyle name="Акцент5 2 2 2" xfId="275" xr:uid="{00000000-0005-0000-0000-0000E6000000}"/>
    <cellStyle name="Акцент5 2 3" xfId="276" xr:uid="{00000000-0005-0000-0000-0000E7000000}"/>
    <cellStyle name="Акцент5 3" xfId="277" xr:uid="{00000000-0005-0000-0000-0000E8000000}"/>
    <cellStyle name="Акцент6 2" xfId="28" xr:uid="{00000000-0005-0000-0000-0000E9000000}"/>
    <cellStyle name="Акцент6 2 2" xfId="278" xr:uid="{00000000-0005-0000-0000-0000EA000000}"/>
    <cellStyle name="Акцент6 2 2 2" xfId="279" xr:uid="{00000000-0005-0000-0000-0000EB000000}"/>
    <cellStyle name="Акцент6 2 3" xfId="280" xr:uid="{00000000-0005-0000-0000-0000EC000000}"/>
    <cellStyle name="Акцент6 3" xfId="281" xr:uid="{00000000-0005-0000-0000-0000ED000000}"/>
    <cellStyle name="Ввод  2" xfId="29" xr:uid="{00000000-0005-0000-0000-0000EE000000}"/>
    <cellStyle name="Ввод  2 2" xfId="282" xr:uid="{00000000-0005-0000-0000-0000EF000000}"/>
    <cellStyle name="Ввод  2 2 2" xfId="283" xr:uid="{00000000-0005-0000-0000-0000F0000000}"/>
    <cellStyle name="Ввод  2 2 2 2" xfId="284" xr:uid="{00000000-0005-0000-0000-0000F1000000}"/>
    <cellStyle name="Ввод  2 2 3" xfId="285" xr:uid="{00000000-0005-0000-0000-0000F2000000}"/>
    <cellStyle name="Ввод  2 3" xfId="286" xr:uid="{00000000-0005-0000-0000-0000F3000000}"/>
    <cellStyle name="Ввод  2 3 2" xfId="287" xr:uid="{00000000-0005-0000-0000-0000F4000000}"/>
    <cellStyle name="Ввод  2 3 3" xfId="288" xr:uid="{00000000-0005-0000-0000-0000F5000000}"/>
    <cellStyle name="Ввод  2 4" xfId="289" xr:uid="{00000000-0005-0000-0000-0000F6000000}"/>
    <cellStyle name="Ввод  2 5" xfId="290" xr:uid="{00000000-0005-0000-0000-0000F7000000}"/>
    <cellStyle name="Ввод  3" xfId="291" xr:uid="{00000000-0005-0000-0000-0000F8000000}"/>
    <cellStyle name="Вывод 2" xfId="30" xr:uid="{00000000-0005-0000-0000-0000F9000000}"/>
    <cellStyle name="Вывод 2 2" xfId="292" xr:uid="{00000000-0005-0000-0000-0000FA000000}"/>
    <cellStyle name="Вывод 2 2 2" xfId="293" xr:uid="{00000000-0005-0000-0000-0000FB000000}"/>
    <cellStyle name="Вывод 2 2 2 2" xfId="294" xr:uid="{00000000-0005-0000-0000-0000FC000000}"/>
    <cellStyle name="Вывод 2 3" xfId="295" xr:uid="{00000000-0005-0000-0000-0000FD000000}"/>
    <cellStyle name="Вывод 2 3 2" xfId="296" xr:uid="{00000000-0005-0000-0000-0000FE000000}"/>
    <cellStyle name="Вывод 2 3 3" xfId="297" xr:uid="{00000000-0005-0000-0000-0000FF000000}"/>
    <cellStyle name="Вывод 2 4" xfId="298" xr:uid="{00000000-0005-0000-0000-000000010000}"/>
    <cellStyle name="Вывод 2 5" xfId="299" xr:uid="{00000000-0005-0000-0000-000001010000}"/>
    <cellStyle name="Вывод 3" xfId="300" xr:uid="{00000000-0005-0000-0000-000002010000}"/>
    <cellStyle name="Вывод 3 2" xfId="301" xr:uid="{00000000-0005-0000-0000-000003010000}"/>
    <cellStyle name="Вычисление 2" xfId="31" xr:uid="{00000000-0005-0000-0000-000004010000}"/>
    <cellStyle name="Вычисление 2 2" xfId="302" xr:uid="{00000000-0005-0000-0000-000005010000}"/>
    <cellStyle name="Вычисление 2 2 2" xfId="303" xr:uid="{00000000-0005-0000-0000-000006010000}"/>
    <cellStyle name="Вычисление 2 2 2 2" xfId="304" xr:uid="{00000000-0005-0000-0000-000007010000}"/>
    <cellStyle name="Вычисление 2 2 3" xfId="305" xr:uid="{00000000-0005-0000-0000-000008010000}"/>
    <cellStyle name="Вычисление 2 3" xfId="306" xr:uid="{00000000-0005-0000-0000-000009010000}"/>
    <cellStyle name="Вычисление 2 3 2" xfId="307" xr:uid="{00000000-0005-0000-0000-00000A010000}"/>
    <cellStyle name="Вычисление 2 3 3" xfId="308" xr:uid="{00000000-0005-0000-0000-00000B010000}"/>
    <cellStyle name="Вычисление 2 4" xfId="309" xr:uid="{00000000-0005-0000-0000-00000C010000}"/>
    <cellStyle name="Вычисление 2 5" xfId="310" xr:uid="{00000000-0005-0000-0000-00000D010000}"/>
    <cellStyle name="Вычисление 3" xfId="311" xr:uid="{00000000-0005-0000-0000-00000E010000}"/>
    <cellStyle name="Вычисление 3 2" xfId="312" xr:uid="{00000000-0005-0000-0000-00000F010000}"/>
    <cellStyle name="Денежный 2" xfId="313" xr:uid="{00000000-0005-0000-0000-000010010000}"/>
    <cellStyle name="Заголовок" xfId="314" xr:uid="{00000000-0005-0000-0000-000011010000}"/>
    <cellStyle name="Заголовок 1 2" xfId="32" xr:uid="{00000000-0005-0000-0000-000012010000}"/>
    <cellStyle name="Заголовок 1 2 2" xfId="315" xr:uid="{00000000-0005-0000-0000-000013010000}"/>
    <cellStyle name="Заголовок 1 2 3" xfId="316" xr:uid="{00000000-0005-0000-0000-000014010000}"/>
    <cellStyle name="Заголовок 1 3" xfId="317" xr:uid="{00000000-0005-0000-0000-000015010000}"/>
    <cellStyle name="Заголовок 2 2" xfId="33" xr:uid="{00000000-0005-0000-0000-000016010000}"/>
    <cellStyle name="Заголовок 2 2 2" xfId="318" xr:uid="{00000000-0005-0000-0000-000017010000}"/>
    <cellStyle name="Заголовок 2 2 3" xfId="319" xr:uid="{00000000-0005-0000-0000-000018010000}"/>
    <cellStyle name="Заголовок 2 3" xfId="320" xr:uid="{00000000-0005-0000-0000-000019010000}"/>
    <cellStyle name="Заголовок 3 2" xfId="34" xr:uid="{00000000-0005-0000-0000-00001A010000}"/>
    <cellStyle name="Заголовок 3 2 2" xfId="321" xr:uid="{00000000-0005-0000-0000-00001B010000}"/>
    <cellStyle name="Заголовок 3 2 3" xfId="322" xr:uid="{00000000-0005-0000-0000-00001C010000}"/>
    <cellStyle name="Заголовок 3 3" xfId="323" xr:uid="{00000000-0005-0000-0000-00001D010000}"/>
    <cellStyle name="Заголовок 4 2" xfId="35" xr:uid="{00000000-0005-0000-0000-00001E010000}"/>
    <cellStyle name="Заголовок 4 2 2" xfId="324" xr:uid="{00000000-0005-0000-0000-00001F010000}"/>
    <cellStyle name="Заголовок 4 2 3" xfId="325" xr:uid="{00000000-0005-0000-0000-000020010000}"/>
    <cellStyle name="Заголовок 4 3" xfId="326" xr:uid="{00000000-0005-0000-0000-000021010000}"/>
    <cellStyle name="ЗаголовокСтолбца" xfId="327" xr:uid="{00000000-0005-0000-0000-000022010000}"/>
    <cellStyle name="Значение" xfId="328" xr:uid="{00000000-0005-0000-0000-000023010000}"/>
    <cellStyle name="Значение 2" xfId="329" xr:uid="{00000000-0005-0000-0000-000024010000}"/>
    <cellStyle name="Значение 2 2" xfId="330" xr:uid="{00000000-0005-0000-0000-000025010000}"/>
    <cellStyle name="Значение 3" xfId="331" xr:uid="{00000000-0005-0000-0000-000026010000}"/>
    <cellStyle name="Итог 2" xfId="36" xr:uid="{00000000-0005-0000-0000-000027010000}"/>
    <cellStyle name="Итог 2 2" xfId="332" xr:uid="{00000000-0005-0000-0000-000028010000}"/>
    <cellStyle name="Итог 2 2 2" xfId="333" xr:uid="{00000000-0005-0000-0000-000029010000}"/>
    <cellStyle name="Итог 2 2 2 2" xfId="334" xr:uid="{00000000-0005-0000-0000-00002A010000}"/>
    <cellStyle name="Итог 2 2 3" xfId="335" xr:uid="{00000000-0005-0000-0000-00002B010000}"/>
    <cellStyle name="Итог 2 3" xfId="336" xr:uid="{00000000-0005-0000-0000-00002C010000}"/>
    <cellStyle name="Итог 2 3 2" xfId="337" xr:uid="{00000000-0005-0000-0000-00002D010000}"/>
    <cellStyle name="Итог 2 4" xfId="338" xr:uid="{00000000-0005-0000-0000-00002E010000}"/>
    <cellStyle name="Итог 2 5" xfId="339" xr:uid="{00000000-0005-0000-0000-00002F010000}"/>
    <cellStyle name="Итог 3" xfId="340" xr:uid="{00000000-0005-0000-0000-000030010000}"/>
    <cellStyle name="Итог 3 2" xfId="341" xr:uid="{00000000-0005-0000-0000-000031010000}"/>
    <cellStyle name="Контрольная ячейка 2" xfId="37" xr:uid="{00000000-0005-0000-0000-000032010000}"/>
    <cellStyle name="Контрольная ячейка 2 2" xfId="342" xr:uid="{00000000-0005-0000-0000-000033010000}"/>
    <cellStyle name="Контрольная ячейка 2 2 2" xfId="343" xr:uid="{00000000-0005-0000-0000-000034010000}"/>
    <cellStyle name="Контрольная ячейка 2 3" xfId="344" xr:uid="{00000000-0005-0000-0000-000035010000}"/>
    <cellStyle name="Контрольная ячейка 3" xfId="345" xr:uid="{00000000-0005-0000-0000-000036010000}"/>
    <cellStyle name="Название 2" xfId="38" xr:uid="{00000000-0005-0000-0000-000037010000}"/>
    <cellStyle name="Название 2 2" xfId="346" xr:uid="{00000000-0005-0000-0000-000038010000}"/>
    <cellStyle name="Название 2 3" xfId="347" xr:uid="{00000000-0005-0000-0000-000039010000}"/>
    <cellStyle name="Название 3" xfId="348" xr:uid="{00000000-0005-0000-0000-00003A010000}"/>
    <cellStyle name="Нейтральный 2" xfId="39" xr:uid="{00000000-0005-0000-0000-00003B010000}"/>
    <cellStyle name="Нейтральный 2 2" xfId="349" xr:uid="{00000000-0005-0000-0000-00003C010000}"/>
    <cellStyle name="Нейтральный 2 2 2" xfId="350" xr:uid="{00000000-0005-0000-0000-00003D010000}"/>
    <cellStyle name="Нейтральный 2 3" xfId="351" xr:uid="{00000000-0005-0000-0000-00003E010000}"/>
    <cellStyle name="Нейтральный 3" xfId="352" xr:uid="{00000000-0005-0000-0000-00003F010000}"/>
    <cellStyle name="Обычный" xfId="0" builtinId="0"/>
    <cellStyle name="Обычный 10" xfId="353" xr:uid="{00000000-0005-0000-0000-000041010000}"/>
    <cellStyle name="Обычный 10 2" xfId="354" xr:uid="{00000000-0005-0000-0000-000042010000}"/>
    <cellStyle name="Обычный 10 2 2" xfId="355" xr:uid="{00000000-0005-0000-0000-000043010000}"/>
    <cellStyle name="Обычный 10 2 2 2" xfId="356" xr:uid="{00000000-0005-0000-0000-000044010000}"/>
    <cellStyle name="Обычный 10 2 2 2 2" xfId="357" xr:uid="{00000000-0005-0000-0000-000045010000}"/>
    <cellStyle name="Обычный 10 2 2 2 2 2" xfId="358" xr:uid="{00000000-0005-0000-0000-000046010000}"/>
    <cellStyle name="Обычный 10 2 2 2 2 3" xfId="359" xr:uid="{00000000-0005-0000-0000-000047010000}"/>
    <cellStyle name="Обычный 10 2 2 2 3" xfId="360" xr:uid="{00000000-0005-0000-0000-000048010000}"/>
    <cellStyle name="Обычный 10 2 2 2 3 2" xfId="361" xr:uid="{00000000-0005-0000-0000-000049010000}"/>
    <cellStyle name="Обычный 10 2 2 2 3 3" xfId="362" xr:uid="{00000000-0005-0000-0000-00004A010000}"/>
    <cellStyle name="Обычный 10 2 2 2 4" xfId="363" xr:uid="{00000000-0005-0000-0000-00004B010000}"/>
    <cellStyle name="Обычный 10 2 2 2 5" xfId="364" xr:uid="{00000000-0005-0000-0000-00004C010000}"/>
    <cellStyle name="Обычный 10 2 2 3" xfId="365" xr:uid="{00000000-0005-0000-0000-00004D010000}"/>
    <cellStyle name="Обычный 10 2 2 3 2" xfId="366" xr:uid="{00000000-0005-0000-0000-00004E010000}"/>
    <cellStyle name="Обычный 10 2 2 3 3" xfId="367" xr:uid="{00000000-0005-0000-0000-00004F010000}"/>
    <cellStyle name="Обычный 10 2 2 4" xfId="368" xr:uid="{00000000-0005-0000-0000-000050010000}"/>
    <cellStyle name="Обычный 10 2 2 4 2" xfId="369" xr:uid="{00000000-0005-0000-0000-000051010000}"/>
    <cellStyle name="Обычный 10 2 2 4 3" xfId="370" xr:uid="{00000000-0005-0000-0000-000052010000}"/>
    <cellStyle name="Обычный 10 2 2 5" xfId="371" xr:uid="{00000000-0005-0000-0000-000053010000}"/>
    <cellStyle name="Обычный 10 2 2 6" xfId="372" xr:uid="{00000000-0005-0000-0000-000054010000}"/>
    <cellStyle name="Обычный 10 2 3" xfId="373" xr:uid="{00000000-0005-0000-0000-000055010000}"/>
    <cellStyle name="Обычный 10 2 3 2" xfId="374" xr:uid="{00000000-0005-0000-0000-000056010000}"/>
    <cellStyle name="Обычный 10 2 3 2 2" xfId="375" xr:uid="{00000000-0005-0000-0000-000057010000}"/>
    <cellStyle name="Обычный 10 2 3 2 3" xfId="376" xr:uid="{00000000-0005-0000-0000-000058010000}"/>
    <cellStyle name="Обычный 10 2 3 3" xfId="377" xr:uid="{00000000-0005-0000-0000-000059010000}"/>
    <cellStyle name="Обычный 10 2 3 3 2" xfId="378" xr:uid="{00000000-0005-0000-0000-00005A010000}"/>
    <cellStyle name="Обычный 10 2 3 3 3" xfId="379" xr:uid="{00000000-0005-0000-0000-00005B010000}"/>
    <cellStyle name="Обычный 10 2 3 4" xfId="380" xr:uid="{00000000-0005-0000-0000-00005C010000}"/>
    <cellStyle name="Обычный 10 2 3 5" xfId="381" xr:uid="{00000000-0005-0000-0000-00005D010000}"/>
    <cellStyle name="Обычный 10 2 4" xfId="382" xr:uid="{00000000-0005-0000-0000-00005E010000}"/>
    <cellStyle name="Обычный 10 2 5" xfId="383" xr:uid="{00000000-0005-0000-0000-00005F010000}"/>
    <cellStyle name="Обычный 10 2 5 2" xfId="384" xr:uid="{00000000-0005-0000-0000-000060010000}"/>
    <cellStyle name="Обычный 10 2 5 3" xfId="385" xr:uid="{00000000-0005-0000-0000-000061010000}"/>
    <cellStyle name="Обычный 10 3" xfId="386" xr:uid="{00000000-0005-0000-0000-000062010000}"/>
    <cellStyle name="Обычный 10 3 2" xfId="387" xr:uid="{00000000-0005-0000-0000-000063010000}"/>
    <cellStyle name="Обычный 10 3 2 2" xfId="388" xr:uid="{00000000-0005-0000-0000-000064010000}"/>
    <cellStyle name="Обычный 10 3 2 2 2" xfId="389" xr:uid="{00000000-0005-0000-0000-000065010000}"/>
    <cellStyle name="Обычный 10 3 2 2 3" xfId="390" xr:uid="{00000000-0005-0000-0000-000066010000}"/>
    <cellStyle name="Обычный 10 3 2 3" xfId="391" xr:uid="{00000000-0005-0000-0000-000067010000}"/>
    <cellStyle name="Обычный 10 3 2 3 2" xfId="392" xr:uid="{00000000-0005-0000-0000-000068010000}"/>
    <cellStyle name="Обычный 10 3 2 3 3" xfId="393" xr:uid="{00000000-0005-0000-0000-000069010000}"/>
    <cellStyle name="Обычный 10 3 2 4" xfId="394" xr:uid="{00000000-0005-0000-0000-00006A010000}"/>
    <cellStyle name="Обычный 10 3 2 5" xfId="395" xr:uid="{00000000-0005-0000-0000-00006B010000}"/>
    <cellStyle name="Обычный 10 3 3" xfId="396" xr:uid="{00000000-0005-0000-0000-00006C010000}"/>
    <cellStyle name="Обычный 10 3 4" xfId="397" xr:uid="{00000000-0005-0000-0000-00006D010000}"/>
    <cellStyle name="Обычный 10 3 4 2" xfId="398" xr:uid="{00000000-0005-0000-0000-00006E010000}"/>
    <cellStyle name="Обычный 10 3 4 3" xfId="399" xr:uid="{00000000-0005-0000-0000-00006F010000}"/>
    <cellStyle name="Обычный 10 3 5" xfId="400" xr:uid="{00000000-0005-0000-0000-000070010000}"/>
    <cellStyle name="Обычный 10 3 5 2" xfId="401" xr:uid="{00000000-0005-0000-0000-000071010000}"/>
    <cellStyle name="Обычный 10 3 5 3" xfId="402" xr:uid="{00000000-0005-0000-0000-000072010000}"/>
    <cellStyle name="Обычный 10 3 6" xfId="403" xr:uid="{00000000-0005-0000-0000-000073010000}"/>
    <cellStyle name="Обычный 10 3 7" xfId="404" xr:uid="{00000000-0005-0000-0000-000074010000}"/>
    <cellStyle name="Обычный 10 4" xfId="405" xr:uid="{00000000-0005-0000-0000-000075010000}"/>
    <cellStyle name="Обычный 10 4 2" xfId="406" xr:uid="{00000000-0005-0000-0000-000076010000}"/>
    <cellStyle name="Обычный 10 4 2 2" xfId="407" xr:uid="{00000000-0005-0000-0000-000077010000}"/>
    <cellStyle name="Обычный 10 4 2 3" xfId="408" xr:uid="{00000000-0005-0000-0000-000078010000}"/>
    <cellStyle name="Обычный 10 4 3" xfId="409" xr:uid="{00000000-0005-0000-0000-000079010000}"/>
    <cellStyle name="Обычный 10 4 3 2" xfId="410" xr:uid="{00000000-0005-0000-0000-00007A010000}"/>
    <cellStyle name="Обычный 10 4 3 3" xfId="411" xr:uid="{00000000-0005-0000-0000-00007B010000}"/>
    <cellStyle name="Обычный 10 4 4" xfId="412" xr:uid="{00000000-0005-0000-0000-00007C010000}"/>
    <cellStyle name="Обычный 10 4 5" xfId="413" xr:uid="{00000000-0005-0000-0000-00007D010000}"/>
    <cellStyle name="Обычный 11" xfId="414" xr:uid="{00000000-0005-0000-0000-00007E010000}"/>
    <cellStyle name="Обычный 11 2" xfId="415" xr:uid="{00000000-0005-0000-0000-00007F010000}"/>
    <cellStyle name="Обычный 11 3" xfId="416" xr:uid="{00000000-0005-0000-0000-000080010000}"/>
    <cellStyle name="Обычный 11 3 2" xfId="417" xr:uid="{00000000-0005-0000-0000-000081010000}"/>
    <cellStyle name="Обычный 11 3 2 2" xfId="418" xr:uid="{00000000-0005-0000-0000-000082010000}"/>
    <cellStyle name="Обычный 11 3 2 3" xfId="419" xr:uid="{00000000-0005-0000-0000-000083010000}"/>
    <cellStyle name="Обычный 11 3 3" xfId="420" xr:uid="{00000000-0005-0000-0000-000084010000}"/>
    <cellStyle name="Обычный 11 3 3 2" xfId="421" xr:uid="{00000000-0005-0000-0000-000085010000}"/>
    <cellStyle name="Обычный 11 3 3 3" xfId="422" xr:uid="{00000000-0005-0000-0000-000086010000}"/>
    <cellStyle name="Обычный 11 3 4" xfId="423" xr:uid="{00000000-0005-0000-0000-000087010000}"/>
    <cellStyle name="Обычный 11 3 4 2" xfId="424" xr:uid="{00000000-0005-0000-0000-000088010000}"/>
    <cellStyle name="Обычный 11 3 4 3" xfId="425" xr:uid="{00000000-0005-0000-0000-000089010000}"/>
    <cellStyle name="Обычный 11 3 5" xfId="426" xr:uid="{00000000-0005-0000-0000-00008A010000}"/>
    <cellStyle name="Обычный 11 3 6" xfId="427" xr:uid="{00000000-0005-0000-0000-00008B010000}"/>
    <cellStyle name="Обычный 11 4" xfId="428" xr:uid="{00000000-0005-0000-0000-00008C010000}"/>
    <cellStyle name="Обычный 11 4 2" xfId="429" xr:uid="{00000000-0005-0000-0000-00008D010000}"/>
    <cellStyle name="Обычный 12" xfId="430" xr:uid="{00000000-0005-0000-0000-00008E010000}"/>
    <cellStyle name="Обычный 12 2" xfId="40" xr:uid="{00000000-0005-0000-0000-00008F010000}"/>
    <cellStyle name="Обычный 12 3" xfId="431" xr:uid="{00000000-0005-0000-0000-000090010000}"/>
    <cellStyle name="Обычный 12 3 2" xfId="432" xr:uid="{00000000-0005-0000-0000-000091010000}"/>
    <cellStyle name="Обычный 12 4" xfId="433" xr:uid="{00000000-0005-0000-0000-000092010000}"/>
    <cellStyle name="Обычный 12 5" xfId="434" xr:uid="{00000000-0005-0000-0000-000093010000}"/>
    <cellStyle name="Обычный 12 5 2" xfId="435" xr:uid="{00000000-0005-0000-0000-000094010000}"/>
    <cellStyle name="Обычный 12 5 2 2" xfId="436" xr:uid="{00000000-0005-0000-0000-000095010000}"/>
    <cellStyle name="Обычный 12 5 2 3" xfId="437" xr:uid="{00000000-0005-0000-0000-000096010000}"/>
    <cellStyle name="Обычный 12 5 3" xfId="438" xr:uid="{00000000-0005-0000-0000-000097010000}"/>
    <cellStyle name="Обычный 12 5 4" xfId="439" xr:uid="{00000000-0005-0000-0000-000098010000}"/>
    <cellStyle name="Обычный 12 6" xfId="440" xr:uid="{00000000-0005-0000-0000-000099010000}"/>
    <cellStyle name="Обычный 12 6 2" xfId="441" xr:uid="{00000000-0005-0000-0000-00009A010000}"/>
    <cellStyle name="Обычный 12 6 3" xfId="442" xr:uid="{00000000-0005-0000-0000-00009B010000}"/>
    <cellStyle name="Обычный 12 7" xfId="443" xr:uid="{00000000-0005-0000-0000-00009C010000}"/>
    <cellStyle name="Обычный 12 7 2" xfId="444" xr:uid="{00000000-0005-0000-0000-00009D010000}"/>
    <cellStyle name="Обычный 12 7 3" xfId="445" xr:uid="{00000000-0005-0000-0000-00009E010000}"/>
    <cellStyle name="Обычный 12 8" xfId="446" xr:uid="{00000000-0005-0000-0000-00009F010000}"/>
    <cellStyle name="Обычный 12 9" xfId="447" xr:uid="{00000000-0005-0000-0000-0000A0010000}"/>
    <cellStyle name="Обычный 13" xfId="448" xr:uid="{00000000-0005-0000-0000-0000A1010000}"/>
    <cellStyle name="Обычный 13 2" xfId="449" xr:uid="{00000000-0005-0000-0000-0000A2010000}"/>
    <cellStyle name="Обычный 13 3" xfId="450" xr:uid="{00000000-0005-0000-0000-0000A3010000}"/>
    <cellStyle name="Обычный 14" xfId="451" xr:uid="{00000000-0005-0000-0000-0000A4010000}"/>
    <cellStyle name="Обычный 14 2" xfId="452" xr:uid="{00000000-0005-0000-0000-0000A5010000}"/>
    <cellStyle name="Обычный 15" xfId="453" xr:uid="{00000000-0005-0000-0000-0000A6010000}"/>
    <cellStyle name="Обычный 15 2" xfId="454" xr:uid="{00000000-0005-0000-0000-0000A7010000}"/>
    <cellStyle name="Обычный 15 3" xfId="455" xr:uid="{00000000-0005-0000-0000-0000A8010000}"/>
    <cellStyle name="Обычный 15 4" xfId="456" xr:uid="{00000000-0005-0000-0000-0000A9010000}"/>
    <cellStyle name="Обычный 15 4 2" xfId="457" xr:uid="{00000000-0005-0000-0000-0000AA010000}"/>
    <cellStyle name="Обычный 16" xfId="458" xr:uid="{00000000-0005-0000-0000-0000AB010000}"/>
    <cellStyle name="Обычный 17" xfId="459" xr:uid="{00000000-0005-0000-0000-0000AC010000}"/>
    <cellStyle name="Обычный 17 2" xfId="460" xr:uid="{00000000-0005-0000-0000-0000AD010000}"/>
    <cellStyle name="Обычный 18" xfId="461" xr:uid="{00000000-0005-0000-0000-0000AE010000}"/>
    <cellStyle name="Обычный 18 2" xfId="462" xr:uid="{00000000-0005-0000-0000-0000AF010000}"/>
    <cellStyle name="Обычный 18 3" xfId="463" xr:uid="{00000000-0005-0000-0000-0000B0010000}"/>
    <cellStyle name="Обычный 19" xfId="464" xr:uid="{00000000-0005-0000-0000-0000B1010000}"/>
    <cellStyle name="Обычный 19 2" xfId="465" xr:uid="{00000000-0005-0000-0000-0000B2010000}"/>
    <cellStyle name="Обычный 2" xfId="3" xr:uid="{00000000-0005-0000-0000-0000B3010000}"/>
    <cellStyle name="Обычный 2 10" xfId="466" xr:uid="{00000000-0005-0000-0000-0000B4010000}"/>
    <cellStyle name="Обычный 2 2" xfId="61" xr:uid="{00000000-0005-0000-0000-0000B5010000}"/>
    <cellStyle name="Обычный 2 2 2" xfId="467" xr:uid="{00000000-0005-0000-0000-0000B6010000}"/>
    <cellStyle name="Обычный 2 2 2 2" xfId="468" xr:uid="{00000000-0005-0000-0000-0000B7010000}"/>
    <cellStyle name="Обычный 2 2 2 2 2" xfId="469" xr:uid="{00000000-0005-0000-0000-0000B8010000}"/>
    <cellStyle name="Обычный 2 2 2 3" xfId="470" xr:uid="{00000000-0005-0000-0000-0000B9010000}"/>
    <cellStyle name="Обычный 2 2 3" xfId="471" xr:uid="{00000000-0005-0000-0000-0000BA010000}"/>
    <cellStyle name="Обычный 2 3" xfId="67" xr:uid="{00000000-0005-0000-0000-0000BB010000}"/>
    <cellStyle name="Обычный 2 3 2" xfId="472" xr:uid="{00000000-0005-0000-0000-0000BC010000}"/>
    <cellStyle name="Обычный 2 3 3" xfId="473" xr:uid="{00000000-0005-0000-0000-0000BD010000}"/>
    <cellStyle name="Обычный 2 3_к селектору 26 06 13 (ИПР ПЭС) рабочий (2)" xfId="474" xr:uid="{00000000-0005-0000-0000-0000BE010000}"/>
    <cellStyle name="Обычный 2 4" xfId="475" xr:uid="{00000000-0005-0000-0000-0000BF010000}"/>
    <cellStyle name="Обычный 2 4 2" xfId="476" xr:uid="{00000000-0005-0000-0000-0000C0010000}"/>
    <cellStyle name="Обычный 2 4 2 2" xfId="477" xr:uid="{00000000-0005-0000-0000-0000C1010000}"/>
    <cellStyle name="Обычный 2 4 2 2 2" xfId="478" xr:uid="{00000000-0005-0000-0000-0000C2010000}"/>
    <cellStyle name="Обычный 2 4 2 2 3" xfId="479" xr:uid="{00000000-0005-0000-0000-0000C3010000}"/>
    <cellStyle name="Обычный 2 4 2 3" xfId="480" xr:uid="{00000000-0005-0000-0000-0000C4010000}"/>
    <cellStyle name="Обычный 2 4 2 4" xfId="481" xr:uid="{00000000-0005-0000-0000-0000C5010000}"/>
    <cellStyle name="Обычный 2 5" xfId="482" xr:uid="{00000000-0005-0000-0000-0000C6010000}"/>
    <cellStyle name="Обычный 2 5 2" xfId="483" xr:uid="{00000000-0005-0000-0000-0000C7010000}"/>
    <cellStyle name="Обычный 2 5 2 2" xfId="484" xr:uid="{00000000-0005-0000-0000-0000C8010000}"/>
    <cellStyle name="Обычный 2 5 2 2 2" xfId="485" xr:uid="{00000000-0005-0000-0000-0000C9010000}"/>
    <cellStyle name="Обычный 2 5 2 2 2 2" xfId="486" xr:uid="{00000000-0005-0000-0000-0000CA010000}"/>
    <cellStyle name="Обычный 2 5 2 2 2 3" xfId="487" xr:uid="{00000000-0005-0000-0000-0000CB010000}"/>
    <cellStyle name="Обычный 2 5 2 2 3" xfId="488" xr:uid="{00000000-0005-0000-0000-0000CC010000}"/>
    <cellStyle name="Обычный 2 5 2 2 4" xfId="489" xr:uid="{00000000-0005-0000-0000-0000CD010000}"/>
    <cellStyle name="Обычный 2 5 2 3" xfId="490" xr:uid="{00000000-0005-0000-0000-0000CE010000}"/>
    <cellStyle name="Обычный 2 5 2 3 2" xfId="491" xr:uid="{00000000-0005-0000-0000-0000CF010000}"/>
    <cellStyle name="Обычный 2 5 2 3 3" xfId="492" xr:uid="{00000000-0005-0000-0000-0000D0010000}"/>
    <cellStyle name="Обычный 2 5 2 4" xfId="493" xr:uid="{00000000-0005-0000-0000-0000D1010000}"/>
    <cellStyle name="Обычный 2 5 2 5" xfId="494" xr:uid="{00000000-0005-0000-0000-0000D2010000}"/>
    <cellStyle name="Обычный 2 5 3" xfId="495" xr:uid="{00000000-0005-0000-0000-0000D3010000}"/>
    <cellStyle name="Обычный 2 5 3 2" xfId="496" xr:uid="{00000000-0005-0000-0000-0000D4010000}"/>
    <cellStyle name="Обычный 2 5 3 2 2" xfId="497" xr:uid="{00000000-0005-0000-0000-0000D5010000}"/>
    <cellStyle name="Обычный 2 5 3 2 3" xfId="498" xr:uid="{00000000-0005-0000-0000-0000D6010000}"/>
    <cellStyle name="Обычный 2 5 3 3" xfId="499" xr:uid="{00000000-0005-0000-0000-0000D7010000}"/>
    <cellStyle name="Обычный 2 5 3 4" xfId="500" xr:uid="{00000000-0005-0000-0000-0000D8010000}"/>
    <cellStyle name="Обычный 2 5 4" xfId="501" xr:uid="{00000000-0005-0000-0000-0000D9010000}"/>
    <cellStyle name="Обычный 2 5 4 2" xfId="502" xr:uid="{00000000-0005-0000-0000-0000DA010000}"/>
    <cellStyle name="Обычный 2 5 4 3" xfId="503" xr:uid="{00000000-0005-0000-0000-0000DB010000}"/>
    <cellStyle name="Обычный 2 5 5" xfId="504" xr:uid="{00000000-0005-0000-0000-0000DC010000}"/>
    <cellStyle name="Обычный 2 5 5 2" xfId="505" xr:uid="{00000000-0005-0000-0000-0000DD010000}"/>
    <cellStyle name="Обычный 2 5 5 3" xfId="506" xr:uid="{00000000-0005-0000-0000-0000DE010000}"/>
    <cellStyle name="Обычный 2 5 6" xfId="507" xr:uid="{00000000-0005-0000-0000-0000DF010000}"/>
    <cellStyle name="Обычный 2 5 7" xfId="508" xr:uid="{00000000-0005-0000-0000-0000E0010000}"/>
    <cellStyle name="Обычный 2_к селектору 26 06 13 (ИПР ПЭС) рабочий (2)" xfId="509" xr:uid="{00000000-0005-0000-0000-0000E1010000}"/>
    <cellStyle name="Обычный 20" xfId="510" xr:uid="{00000000-0005-0000-0000-0000E2010000}"/>
    <cellStyle name="Обычный 20 2" xfId="511" xr:uid="{00000000-0005-0000-0000-0000E3010000}"/>
    <cellStyle name="Обычный 21" xfId="512" xr:uid="{00000000-0005-0000-0000-0000E4010000}"/>
    <cellStyle name="Обычный 22" xfId="513" xr:uid="{00000000-0005-0000-0000-0000E5010000}"/>
    <cellStyle name="Обычный 23" xfId="514" xr:uid="{00000000-0005-0000-0000-0000E6010000}"/>
    <cellStyle name="Обычный 23 2" xfId="515" xr:uid="{00000000-0005-0000-0000-0000E7010000}"/>
    <cellStyle name="Обычный 24" xfId="516" xr:uid="{00000000-0005-0000-0000-0000E8010000}"/>
    <cellStyle name="Обычный 24 2" xfId="517" xr:uid="{00000000-0005-0000-0000-0000E9010000}"/>
    <cellStyle name="Обычный 24 2 2" xfId="518" xr:uid="{00000000-0005-0000-0000-0000EA010000}"/>
    <cellStyle name="Обычный 24 2 3" xfId="519" xr:uid="{00000000-0005-0000-0000-0000EB010000}"/>
    <cellStyle name="Обычный 24 2 3 2" xfId="520" xr:uid="{00000000-0005-0000-0000-0000EC010000}"/>
    <cellStyle name="Обычный 24 2 3 3" xfId="521" xr:uid="{00000000-0005-0000-0000-0000ED010000}"/>
    <cellStyle name="Обычный 24 2 4" xfId="522" xr:uid="{00000000-0005-0000-0000-0000EE010000}"/>
    <cellStyle name="Обычный 24 2 5" xfId="523" xr:uid="{00000000-0005-0000-0000-0000EF010000}"/>
    <cellStyle name="Обычный 24 3" xfId="524" xr:uid="{00000000-0005-0000-0000-0000F0010000}"/>
    <cellStyle name="Обычный 24 4" xfId="525" xr:uid="{00000000-0005-0000-0000-0000F1010000}"/>
    <cellStyle name="Обычный 25" xfId="526" xr:uid="{00000000-0005-0000-0000-0000F2010000}"/>
    <cellStyle name="Обычный 25 2" xfId="527" xr:uid="{00000000-0005-0000-0000-0000F3010000}"/>
    <cellStyle name="Обычный 25 2 2" xfId="528" xr:uid="{00000000-0005-0000-0000-0000F4010000}"/>
    <cellStyle name="Обычный 25 2 2 2" xfId="529" xr:uid="{00000000-0005-0000-0000-0000F5010000}"/>
    <cellStyle name="Обычный 25 2 2 2 2" xfId="530" xr:uid="{00000000-0005-0000-0000-0000F6010000}"/>
    <cellStyle name="Обычный 25 2 2 2 3" xfId="531" xr:uid="{00000000-0005-0000-0000-0000F7010000}"/>
    <cellStyle name="Обычный 25 2 2 3" xfId="532" xr:uid="{00000000-0005-0000-0000-0000F8010000}"/>
    <cellStyle name="Обычный 25 2 2 4" xfId="533" xr:uid="{00000000-0005-0000-0000-0000F9010000}"/>
    <cellStyle name="Обычный 25 3" xfId="534" xr:uid="{00000000-0005-0000-0000-0000FA010000}"/>
    <cellStyle name="Обычный 25 4" xfId="535" xr:uid="{00000000-0005-0000-0000-0000FB010000}"/>
    <cellStyle name="Обычный 26" xfId="536" xr:uid="{00000000-0005-0000-0000-0000FC010000}"/>
    <cellStyle name="Обычный 26 2" xfId="537" xr:uid="{00000000-0005-0000-0000-0000FD010000}"/>
    <cellStyle name="Обычный 26 3" xfId="538" xr:uid="{00000000-0005-0000-0000-0000FE010000}"/>
    <cellStyle name="Обычный 27" xfId="539" xr:uid="{00000000-0005-0000-0000-0000FF010000}"/>
    <cellStyle name="Обычный 27 2" xfId="540" xr:uid="{00000000-0005-0000-0000-000000020000}"/>
    <cellStyle name="Обычный 27 3" xfId="541" xr:uid="{00000000-0005-0000-0000-000001020000}"/>
    <cellStyle name="Обычный 28" xfId="542" xr:uid="{00000000-0005-0000-0000-000002020000}"/>
    <cellStyle name="Обычный 28 2" xfId="543" xr:uid="{00000000-0005-0000-0000-000003020000}"/>
    <cellStyle name="Обычный 28 3" xfId="544" xr:uid="{00000000-0005-0000-0000-000004020000}"/>
    <cellStyle name="Обычный 29" xfId="545" xr:uid="{00000000-0005-0000-0000-000005020000}"/>
    <cellStyle name="Обычный 29 2" xfId="546" xr:uid="{00000000-0005-0000-0000-000006020000}"/>
    <cellStyle name="Обычный 29 3" xfId="547" xr:uid="{00000000-0005-0000-0000-000007020000}"/>
    <cellStyle name="Обычный 3" xfId="2" xr:uid="{00000000-0005-0000-0000-000008020000}"/>
    <cellStyle name="Обычный 3 2" xfId="41" xr:uid="{00000000-0005-0000-0000-000009020000}"/>
    <cellStyle name="Обычный 3 2 2" xfId="548" xr:uid="{00000000-0005-0000-0000-00000A020000}"/>
    <cellStyle name="Обычный 3 2 2 2" xfId="42" xr:uid="{00000000-0005-0000-0000-00000B020000}"/>
    <cellStyle name="Обычный 3 2 3" xfId="549" xr:uid="{00000000-0005-0000-0000-00000C020000}"/>
    <cellStyle name="Обычный 3 2 4" xfId="550" xr:uid="{00000000-0005-0000-0000-00000D020000}"/>
    <cellStyle name="Обычный 3 21" xfId="62" xr:uid="{00000000-0005-0000-0000-00000E020000}"/>
    <cellStyle name="Обычный 3 3" xfId="551" xr:uid="{00000000-0005-0000-0000-00000F020000}"/>
    <cellStyle name="Обычный 3 3 2" xfId="552" xr:uid="{00000000-0005-0000-0000-000010020000}"/>
    <cellStyle name="Обычный 3 3 3" xfId="553" xr:uid="{00000000-0005-0000-0000-000011020000}"/>
    <cellStyle name="Обычный 3 4" xfId="554" xr:uid="{00000000-0005-0000-0000-000012020000}"/>
    <cellStyle name="Обычный 3 5" xfId="555" xr:uid="{00000000-0005-0000-0000-000013020000}"/>
    <cellStyle name="Обычный 3_ДИПР 2014-2018 (прил 1.1,1.2,1.3,2.2,2.3, 6.1.,6.2,6.3)" xfId="556" xr:uid="{00000000-0005-0000-0000-000014020000}"/>
    <cellStyle name="Обычный 30" xfId="557" xr:uid="{00000000-0005-0000-0000-000015020000}"/>
    <cellStyle name="Обычный 31" xfId="558" xr:uid="{00000000-0005-0000-0000-000016020000}"/>
    <cellStyle name="Обычный 32" xfId="559" xr:uid="{00000000-0005-0000-0000-000017020000}"/>
    <cellStyle name="Обычный 4" xfId="43" xr:uid="{00000000-0005-0000-0000-000018020000}"/>
    <cellStyle name="Обычный 4 2" xfId="44" xr:uid="{00000000-0005-0000-0000-000019020000}"/>
    <cellStyle name="Обычный 4 2 2" xfId="560" xr:uid="{00000000-0005-0000-0000-00001A020000}"/>
    <cellStyle name="Обычный 4 3" xfId="561" xr:uid="{00000000-0005-0000-0000-00001B020000}"/>
    <cellStyle name="Обычный 4 3 2" xfId="562" xr:uid="{00000000-0005-0000-0000-00001C020000}"/>
    <cellStyle name="Обычный 4 3 2 2" xfId="563" xr:uid="{00000000-0005-0000-0000-00001D020000}"/>
    <cellStyle name="Обычный 4 3 2 2 2" xfId="564" xr:uid="{00000000-0005-0000-0000-00001E020000}"/>
    <cellStyle name="Обычный 4 3 2 2 2 2" xfId="565" xr:uid="{00000000-0005-0000-0000-00001F020000}"/>
    <cellStyle name="Обычный 4 3 2 2 2 2 2" xfId="566" xr:uid="{00000000-0005-0000-0000-000020020000}"/>
    <cellStyle name="Обычный 4 3 2 2 2 2 3" xfId="567" xr:uid="{00000000-0005-0000-0000-000021020000}"/>
    <cellStyle name="Обычный 4 3 2 2 2 3" xfId="568" xr:uid="{00000000-0005-0000-0000-000022020000}"/>
    <cellStyle name="Обычный 4 3 2 2 2 3 2" xfId="569" xr:uid="{00000000-0005-0000-0000-000023020000}"/>
    <cellStyle name="Обычный 4 3 2 2 2 3 3" xfId="570" xr:uid="{00000000-0005-0000-0000-000024020000}"/>
    <cellStyle name="Обычный 4 3 2 2 2 4" xfId="571" xr:uid="{00000000-0005-0000-0000-000025020000}"/>
    <cellStyle name="Обычный 4 3 2 2 2 5" xfId="572" xr:uid="{00000000-0005-0000-0000-000026020000}"/>
    <cellStyle name="Обычный 4 3 2 2 3" xfId="573" xr:uid="{00000000-0005-0000-0000-000027020000}"/>
    <cellStyle name="Обычный 4 3 2 2 3 2" xfId="574" xr:uid="{00000000-0005-0000-0000-000028020000}"/>
    <cellStyle name="Обычный 4 3 2 2 3 3" xfId="575" xr:uid="{00000000-0005-0000-0000-000029020000}"/>
    <cellStyle name="Обычный 4 3 2 2 4" xfId="576" xr:uid="{00000000-0005-0000-0000-00002A020000}"/>
    <cellStyle name="Обычный 4 3 2 2 4 2" xfId="577" xr:uid="{00000000-0005-0000-0000-00002B020000}"/>
    <cellStyle name="Обычный 4 3 2 2 4 3" xfId="578" xr:uid="{00000000-0005-0000-0000-00002C020000}"/>
    <cellStyle name="Обычный 4 3 2 2 5" xfId="579" xr:uid="{00000000-0005-0000-0000-00002D020000}"/>
    <cellStyle name="Обычный 4 3 2 2 6" xfId="580" xr:uid="{00000000-0005-0000-0000-00002E020000}"/>
    <cellStyle name="Обычный 4 3 2 3" xfId="581" xr:uid="{00000000-0005-0000-0000-00002F020000}"/>
    <cellStyle name="Обычный 4 3 2 3 2" xfId="582" xr:uid="{00000000-0005-0000-0000-000030020000}"/>
    <cellStyle name="Обычный 4 3 2 3 2 2" xfId="583" xr:uid="{00000000-0005-0000-0000-000031020000}"/>
    <cellStyle name="Обычный 4 3 2 3 2 3" xfId="584" xr:uid="{00000000-0005-0000-0000-000032020000}"/>
    <cellStyle name="Обычный 4 3 2 3 3" xfId="585" xr:uid="{00000000-0005-0000-0000-000033020000}"/>
    <cellStyle name="Обычный 4 3 2 3 3 2" xfId="586" xr:uid="{00000000-0005-0000-0000-000034020000}"/>
    <cellStyle name="Обычный 4 3 2 3 3 3" xfId="587" xr:uid="{00000000-0005-0000-0000-000035020000}"/>
    <cellStyle name="Обычный 4 3 2 3 4" xfId="588" xr:uid="{00000000-0005-0000-0000-000036020000}"/>
    <cellStyle name="Обычный 4 3 2 3 5" xfId="589" xr:uid="{00000000-0005-0000-0000-000037020000}"/>
    <cellStyle name="Обычный 4 3 2 4" xfId="590" xr:uid="{00000000-0005-0000-0000-000038020000}"/>
    <cellStyle name="Обычный 4 3 2 4 2" xfId="591" xr:uid="{00000000-0005-0000-0000-000039020000}"/>
    <cellStyle name="Обычный 4 3 2 4 3" xfId="592" xr:uid="{00000000-0005-0000-0000-00003A020000}"/>
    <cellStyle name="Обычный 4 3 2 5" xfId="593" xr:uid="{00000000-0005-0000-0000-00003B020000}"/>
    <cellStyle name="Обычный 4 3 2 5 2" xfId="594" xr:uid="{00000000-0005-0000-0000-00003C020000}"/>
    <cellStyle name="Обычный 4 3 2 5 3" xfId="595" xr:uid="{00000000-0005-0000-0000-00003D020000}"/>
    <cellStyle name="Обычный 4 3 2 6" xfId="596" xr:uid="{00000000-0005-0000-0000-00003E020000}"/>
    <cellStyle name="Обычный 4 3 2 7" xfId="597" xr:uid="{00000000-0005-0000-0000-00003F020000}"/>
    <cellStyle name="Обычный 4 3 3" xfId="598" xr:uid="{00000000-0005-0000-0000-000040020000}"/>
    <cellStyle name="Обычный 4 3 3 2" xfId="599" xr:uid="{00000000-0005-0000-0000-000041020000}"/>
    <cellStyle name="Обычный 4 3 3 2 2" xfId="600" xr:uid="{00000000-0005-0000-0000-000042020000}"/>
    <cellStyle name="Обычный 4 3 3 2 2 2" xfId="601" xr:uid="{00000000-0005-0000-0000-000043020000}"/>
    <cellStyle name="Обычный 4 3 3 2 2 3" xfId="602" xr:uid="{00000000-0005-0000-0000-000044020000}"/>
    <cellStyle name="Обычный 4 3 3 2 3" xfId="603" xr:uid="{00000000-0005-0000-0000-000045020000}"/>
    <cellStyle name="Обычный 4 3 3 2 3 2" xfId="604" xr:uid="{00000000-0005-0000-0000-000046020000}"/>
    <cellStyle name="Обычный 4 3 3 2 3 3" xfId="605" xr:uid="{00000000-0005-0000-0000-000047020000}"/>
    <cellStyle name="Обычный 4 3 3 2 4" xfId="606" xr:uid="{00000000-0005-0000-0000-000048020000}"/>
    <cellStyle name="Обычный 4 3 3 2 5" xfId="607" xr:uid="{00000000-0005-0000-0000-000049020000}"/>
    <cellStyle name="Обычный 4 3 3 3" xfId="608" xr:uid="{00000000-0005-0000-0000-00004A020000}"/>
    <cellStyle name="Обычный 4 3 3 3 2" xfId="609" xr:uid="{00000000-0005-0000-0000-00004B020000}"/>
    <cellStyle name="Обычный 4 3 3 3 3" xfId="610" xr:uid="{00000000-0005-0000-0000-00004C020000}"/>
    <cellStyle name="Обычный 4 3 3 4" xfId="611" xr:uid="{00000000-0005-0000-0000-00004D020000}"/>
    <cellStyle name="Обычный 4 3 3 4 2" xfId="612" xr:uid="{00000000-0005-0000-0000-00004E020000}"/>
    <cellStyle name="Обычный 4 3 3 4 3" xfId="613" xr:uid="{00000000-0005-0000-0000-00004F020000}"/>
    <cellStyle name="Обычный 4 3 3 5" xfId="614" xr:uid="{00000000-0005-0000-0000-000050020000}"/>
    <cellStyle name="Обычный 4 3 3 6" xfId="615" xr:uid="{00000000-0005-0000-0000-000051020000}"/>
    <cellStyle name="Обычный 4 3 4" xfId="616" xr:uid="{00000000-0005-0000-0000-000052020000}"/>
    <cellStyle name="Обычный 4 3 4 2" xfId="617" xr:uid="{00000000-0005-0000-0000-000053020000}"/>
    <cellStyle name="Обычный 4 3 4 2 2" xfId="618" xr:uid="{00000000-0005-0000-0000-000054020000}"/>
    <cellStyle name="Обычный 4 3 4 2 3" xfId="619" xr:uid="{00000000-0005-0000-0000-000055020000}"/>
    <cellStyle name="Обычный 4 3 4 3" xfId="620" xr:uid="{00000000-0005-0000-0000-000056020000}"/>
    <cellStyle name="Обычный 4 3 4 3 2" xfId="621" xr:uid="{00000000-0005-0000-0000-000057020000}"/>
    <cellStyle name="Обычный 4 3 4 3 3" xfId="622" xr:uid="{00000000-0005-0000-0000-000058020000}"/>
    <cellStyle name="Обычный 4 3 4 4" xfId="623" xr:uid="{00000000-0005-0000-0000-000059020000}"/>
    <cellStyle name="Обычный 4 3 4 5" xfId="624" xr:uid="{00000000-0005-0000-0000-00005A020000}"/>
    <cellStyle name="Обычный 4 3 5" xfId="625" xr:uid="{00000000-0005-0000-0000-00005B020000}"/>
    <cellStyle name="Обычный 4 3 5 2" xfId="626" xr:uid="{00000000-0005-0000-0000-00005C020000}"/>
    <cellStyle name="Обычный 4 3 5 3" xfId="627" xr:uid="{00000000-0005-0000-0000-00005D020000}"/>
    <cellStyle name="Обычный 4 3 6" xfId="628" xr:uid="{00000000-0005-0000-0000-00005E020000}"/>
    <cellStyle name="Обычный 4 3 6 2" xfId="629" xr:uid="{00000000-0005-0000-0000-00005F020000}"/>
    <cellStyle name="Обычный 4 3 6 3" xfId="630" xr:uid="{00000000-0005-0000-0000-000060020000}"/>
    <cellStyle name="Обычный 4 3 7" xfId="631" xr:uid="{00000000-0005-0000-0000-000061020000}"/>
    <cellStyle name="Обычный 4 3 8" xfId="632" xr:uid="{00000000-0005-0000-0000-000062020000}"/>
    <cellStyle name="Обычный 4 4" xfId="633" xr:uid="{00000000-0005-0000-0000-000063020000}"/>
    <cellStyle name="Обычный 4 4 2" xfId="634" xr:uid="{00000000-0005-0000-0000-000064020000}"/>
    <cellStyle name="Обычный 4 4 3" xfId="635" xr:uid="{00000000-0005-0000-0000-000065020000}"/>
    <cellStyle name="Обычный 4 5" xfId="636" xr:uid="{00000000-0005-0000-0000-000066020000}"/>
    <cellStyle name="Обычный 4 6" xfId="637" xr:uid="{00000000-0005-0000-0000-000067020000}"/>
    <cellStyle name="Обычный 4 7" xfId="638" xr:uid="{00000000-0005-0000-0000-000068020000}"/>
    <cellStyle name="Обычный 5" xfId="45" xr:uid="{00000000-0005-0000-0000-000069020000}"/>
    <cellStyle name="Обычный 5 2" xfId="639" xr:uid="{00000000-0005-0000-0000-00006A020000}"/>
    <cellStyle name="Обычный 5 2 2" xfId="640" xr:uid="{00000000-0005-0000-0000-00006B020000}"/>
    <cellStyle name="Обычный 5 3" xfId="641" xr:uid="{00000000-0005-0000-0000-00006C020000}"/>
    <cellStyle name="Обычный 5 3 2" xfId="642" xr:uid="{00000000-0005-0000-0000-00006D020000}"/>
    <cellStyle name="Обычный 5 3 3" xfId="643" xr:uid="{00000000-0005-0000-0000-00006E020000}"/>
    <cellStyle name="Обычный 5 4" xfId="644" xr:uid="{00000000-0005-0000-0000-00006F020000}"/>
    <cellStyle name="Обычный 5 4 2" xfId="645" xr:uid="{00000000-0005-0000-0000-000070020000}"/>
    <cellStyle name="Обычный 5 4 2 2" xfId="646" xr:uid="{00000000-0005-0000-0000-000071020000}"/>
    <cellStyle name="Обычный 5 4 2 3" xfId="647" xr:uid="{00000000-0005-0000-0000-000072020000}"/>
    <cellStyle name="Обычный 5 4 3" xfId="648" xr:uid="{00000000-0005-0000-0000-000073020000}"/>
    <cellStyle name="Обычный 5 4 3 2" xfId="649" xr:uid="{00000000-0005-0000-0000-000074020000}"/>
    <cellStyle name="Обычный 5 4 3 3" xfId="650" xr:uid="{00000000-0005-0000-0000-000075020000}"/>
    <cellStyle name="Обычный 5 4 4" xfId="651" xr:uid="{00000000-0005-0000-0000-000076020000}"/>
    <cellStyle name="Обычный 5 4 5" xfId="652" xr:uid="{00000000-0005-0000-0000-000077020000}"/>
    <cellStyle name="Обычный 5_Все прил 2012-2017 (коррект ПР) ЕАО" xfId="653" xr:uid="{00000000-0005-0000-0000-000078020000}"/>
    <cellStyle name="Обычный 6" xfId="46" xr:uid="{00000000-0005-0000-0000-000079020000}"/>
    <cellStyle name="Обычный 6 2" xfId="47" xr:uid="{00000000-0005-0000-0000-00007A020000}"/>
    <cellStyle name="Обычный 6 2 2" xfId="48" xr:uid="{00000000-0005-0000-0000-00007B020000}"/>
    <cellStyle name="Обычный 6 2 2 2" xfId="654" xr:uid="{00000000-0005-0000-0000-00007C020000}"/>
    <cellStyle name="Обычный 6 2 2 2 2" xfId="655" xr:uid="{00000000-0005-0000-0000-00007D020000}"/>
    <cellStyle name="Обычный 6 2 2 2 2 2" xfId="656" xr:uid="{00000000-0005-0000-0000-00007E020000}"/>
    <cellStyle name="Обычный 6 2 2 2 2 3" xfId="657" xr:uid="{00000000-0005-0000-0000-00007F020000}"/>
    <cellStyle name="Обычный 6 2 2 2 3" xfId="658" xr:uid="{00000000-0005-0000-0000-000080020000}"/>
    <cellStyle name="Обычный 6 2 2 2 3 2" xfId="659" xr:uid="{00000000-0005-0000-0000-000081020000}"/>
    <cellStyle name="Обычный 6 2 2 2 3 3" xfId="660" xr:uid="{00000000-0005-0000-0000-000082020000}"/>
    <cellStyle name="Обычный 6 2 2 3" xfId="661" xr:uid="{00000000-0005-0000-0000-000083020000}"/>
    <cellStyle name="Обычный 6 2 2 3 2" xfId="662" xr:uid="{00000000-0005-0000-0000-000084020000}"/>
    <cellStyle name="Обычный 6 2 2 3 3" xfId="663" xr:uid="{00000000-0005-0000-0000-000085020000}"/>
    <cellStyle name="Обычный 6 2 2 4" xfId="664" xr:uid="{00000000-0005-0000-0000-000086020000}"/>
    <cellStyle name="Обычный 6 2 2 4 2" xfId="665" xr:uid="{00000000-0005-0000-0000-000087020000}"/>
    <cellStyle name="Обычный 6 2 2 4 3" xfId="666" xr:uid="{00000000-0005-0000-0000-000088020000}"/>
    <cellStyle name="Обычный 6 2 2 5" xfId="667" xr:uid="{00000000-0005-0000-0000-000089020000}"/>
    <cellStyle name="Обычный 6 2 2 6" xfId="668" xr:uid="{00000000-0005-0000-0000-00008A020000}"/>
    <cellStyle name="Обычный 6 2 2 7" xfId="669" xr:uid="{00000000-0005-0000-0000-00008B020000}"/>
    <cellStyle name="Обычный 6 2 3" xfId="49" xr:uid="{00000000-0005-0000-0000-00008C020000}"/>
    <cellStyle name="Обычный 6 2 4" xfId="670" xr:uid="{00000000-0005-0000-0000-00008D020000}"/>
    <cellStyle name="Обычный 6 2 4 2" xfId="671" xr:uid="{00000000-0005-0000-0000-00008E020000}"/>
    <cellStyle name="Обычный 6 2 4 3" xfId="672" xr:uid="{00000000-0005-0000-0000-00008F020000}"/>
    <cellStyle name="Обычный 6 2 5" xfId="673" xr:uid="{00000000-0005-0000-0000-000090020000}"/>
    <cellStyle name="Обычный 6 2 6" xfId="674" xr:uid="{00000000-0005-0000-0000-000091020000}"/>
    <cellStyle name="Обычный 6 2 7" xfId="675" xr:uid="{00000000-0005-0000-0000-000092020000}"/>
    <cellStyle name="Обычный 6 3" xfId="676" xr:uid="{00000000-0005-0000-0000-000093020000}"/>
    <cellStyle name="Обычный 6 3 2" xfId="677" xr:uid="{00000000-0005-0000-0000-000094020000}"/>
    <cellStyle name="Обычный 6 4" xfId="678" xr:uid="{00000000-0005-0000-0000-000095020000}"/>
    <cellStyle name="Обычный 6 5" xfId="679" xr:uid="{00000000-0005-0000-0000-000096020000}"/>
    <cellStyle name="Обычный 6 6" xfId="680" xr:uid="{00000000-0005-0000-0000-000097020000}"/>
    <cellStyle name="Обычный 6 6 2" xfId="681" xr:uid="{00000000-0005-0000-0000-000098020000}"/>
    <cellStyle name="Обычный 6 6 3" xfId="682" xr:uid="{00000000-0005-0000-0000-000099020000}"/>
    <cellStyle name="Обычный 6 7" xfId="683" xr:uid="{00000000-0005-0000-0000-00009A020000}"/>
    <cellStyle name="Обычный 6 8" xfId="684" xr:uid="{00000000-0005-0000-0000-00009B020000}"/>
    <cellStyle name="Обычный 6 9" xfId="685" xr:uid="{00000000-0005-0000-0000-00009C020000}"/>
    <cellStyle name="Обычный 7" xfId="1" xr:uid="{00000000-0005-0000-0000-00009D020000}"/>
    <cellStyle name="Обычный 7 2" xfId="50" xr:uid="{00000000-0005-0000-0000-00009E020000}"/>
    <cellStyle name="Обычный 7 2 2" xfId="686" xr:uid="{00000000-0005-0000-0000-00009F020000}"/>
    <cellStyle name="Обычный 7 2 2 2" xfId="687" xr:uid="{00000000-0005-0000-0000-0000A0020000}"/>
    <cellStyle name="Обычный 7 2 2 2 2" xfId="688" xr:uid="{00000000-0005-0000-0000-0000A1020000}"/>
    <cellStyle name="Обычный 7 2 2 2 2 2" xfId="689" xr:uid="{00000000-0005-0000-0000-0000A2020000}"/>
    <cellStyle name="Обычный 7 2 2 2 2 3" xfId="690" xr:uid="{00000000-0005-0000-0000-0000A3020000}"/>
    <cellStyle name="Обычный 7 2 2 2 3" xfId="691" xr:uid="{00000000-0005-0000-0000-0000A4020000}"/>
    <cellStyle name="Обычный 7 2 2 2 4" xfId="692" xr:uid="{00000000-0005-0000-0000-0000A5020000}"/>
    <cellStyle name="Обычный 7 2 2 3" xfId="693" xr:uid="{00000000-0005-0000-0000-0000A6020000}"/>
    <cellStyle name="Обычный 7 2 2 3 2" xfId="694" xr:uid="{00000000-0005-0000-0000-0000A7020000}"/>
    <cellStyle name="Обычный 7 2 2 3 3" xfId="695" xr:uid="{00000000-0005-0000-0000-0000A8020000}"/>
    <cellStyle name="Обычный 7 2 2 4" xfId="696" xr:uid="{00000000-0005-0000-0000-0000A9020000}"/>
    <cellStyle name="Обычный 7 2 2 4 2" xfId="697" xr:uid="{00000000-0005-0000-0000-0000AA020000}"/>
    <cellStyle name="Обычный 7 2 2 4 3" xfId="698" xr:uid="{00000000-0005-0000-0000-0000AB020000}"/>
    <cellStyle name="Обычный 7 2 2 5" xfId="699" xr:uid="{00000000-0005-0000-0000-0000AC020000}"/>
    <cellStyle name="Обычный 7 2 2 6" xfId="700" xr:uid="{00000000-0005-0000-0000-0000AD020000}"/>
    <cellStyle name="Обычный 7 2 3" xfId="701" xr:uid="{00000000-0005-0000-0000-0000AE020000}"/>
    <cellStyle name="Обычный 7 3" xfId="68" xr:uid="{00000000-0005-0000-0000-0000AF020000}"/>
    <cellStyle name="Обычный 7 3 2" xfId="702" xr:uid="{00000000-0005-0000-0000-0000B0020000}"/>
    <cellStyle name="Обычный 7 4" xfId="703" xr:uid="{00000000-0005-0000-0000-0000B1020000}"/>
    <cellStyle name="Обычный 7 5" xfId="704" xr:uid="{00000000-0005-0000-0000-0000B2020000}"/>
    <cellStyle name="Обычный 7 6" xfId="66" xr:uid="{00000000-0005-0000-0000-0000B3020000}"/>
    <cellStyle name="Обычный 7 6 2" xfId="705" xr:uid="{00000000-0005-0000-0000-0000B4020000}"/>
    <cellStyle name="Обычный 7 6 3" xfId="706" xr:uid="{00000000-0005-0000-0000-0000B5020000}"/>
    <cellStyle name="Обычный 8" xfId="51" xr:uid="{00000000-0005-0000-0000-0000B6020000}"/>
    <cellStyle name="Обычный 8 2" xfId="707" xr:uid="{00000000-0005-0000-0000-0000B7020000}"/>
    <cellStyle name="Обычный 8 2 2" xfId="708" xr:uid="{00000000-0005-0000-0000-0000B8020000}"/>
    <cellStyle name="Обычный 8 28" xfId="709" xr:uid="{00000000-0005-0000-0000-0000B9020000}"/>
    <cellStyle name="Обычный 8 28 2" xfId="710" xr:uid="{00000000-0005-0000-0000-0000BA020000}"/>
    <cellStyle name="Обычный 8 3" xfId="711" xr:uid="{00000000-0005-0000-0000-0000BB020000}"/>
    <cellStyle name="Обычный 8_Прил 6.1, 6,2, 6,3 факт ЕИ" xfId="712" xr:uid="{00000000-0005-0000-0000-0000BC020000}"/>
    <cellStyle name="Обычный 9" xfId="713" xr:uid="{00000000-0005-0000-0000-0000BD020000}"/>
    <cellStyle name="Обычный 9 2" xfId="714" xr:uid="{00000000-0005-0000-0000-0000BE020000}"/>
    <cellStyle name="Обычный 9 2 2" xfId="715" xr:uid="{00000000-0005-0000-0000-0000BF020000}"/>
    <cellStyle name="Обычный 9 2 2 2" xfId="716" xr:uid="{00000000-0005-0000-0000-0000C0020000}"/>
    <cellStyle name="Обычный 9 2 2 2 2" xfId="717" xr:uid="{00000000-0005-0000-0000-0000C1020000}"/>
    <cellStyle name="Обычный 9 2 2 2 2 2" xfId="718" xr:uid="{00000000-0005-0000-0000-0000C2020000}"/>
    <cellStyle name="Обычный 9 2 2 2 2 3" xfId="719" xr:uid="{00000000-0005-0000-0000-0000C3020000}"/>
    <cellStyle name="Обычный 9 2 2 2 3" xfId="720" xr:uid="{00000000-0005-0000-0000-0000C4020000}"/>
    <cellStyle name="Обычный 9 2 2 2 4" xfId="721" xr:uid="{00000000-0005-0000-0000-0000C5020000}"/>
    <cellStyle name="Обычный 9 2 2 3" xfId="722" xr:uid="{00000000-0005-0000-0000-0000C6020000}"/>
    <cellStyle name="Обычный 9 2 2 3 2" xfId="723" xr:uid="{00000000-0005-0000-0000-0000C7020000}"/>
    <cellStyle name="Обычный 9 2 2 3 3" xfId="724" xr:uid="{00000000-0005-0000-0000-0000C8020000}"/>
    <cellStyle name="Обычный 9 2 2 4" xfId="725" xr:uid="{00000000-0005-0000-0000-0000C9020000}"/>
    <cellStyle name="Обычный 9 2 2 5" xfId="726" xr:uid="{00000000-0005-0000-0000-0000CA020000}"/>
    <cellStyle name="Обычный 9 2 3" xfId="727" xr:uid="{00000000-0005-0000-0000-0000CB020000}"/>
    <cellStyle name="Обычный 9 2 3 2" xfId="728" xr:uid="{00000000-0005-0000-0000-0000CC020000}"/>
    <cellStyle name="Обычный 9 2 3 2 2" xfId="729" xr:uid="{00000000-0005-0000-0000-0000CD020000}"/>
    <cellStyle name="Обычный 9 2 3 2 3" xfId="730" xr:uid="{00000000-0005-0000-0000-0000CE020000}"/>
    <cellStyle name="Обычный 9 2 3 3" xfId="731" xr:uid="{00000000-0005-0000-0000-0000CF020000}"/>
    <cellStyle name="Обычный 9 2 3 4" xfId="732" xr:uid="{00000000-0005-0000-0000-0000D0020000}"/>
    <cellStyle name="Обычный 9 3" xfId="733" xr:uid="{00000000-0005-0000-0000-0000D1020000}"/>
    <cellStyle name="Обычный_п.2,3" xfId="934" xr:uid="{00000000-0005-0000-0000-0000D2020000}"/>
    <cellStyle name="Обычный_Приложение 2.3" xfId="932" xr:uid="{00000000-0005-0000-0000-0000D3020000}"/>
    <cellStyle name="Обычный_Приложение 2_2 ДРСК" xfId="935" xr:uid="{00000000-0005-0000-0000-0000D4020000}"/>
    <cellStyle name="Обычный_Форматы по компаниям_last" xfId="936" xr:uid="{00000000-0005-0000-0000-0000D5020000}"/>
    <cellStyle name="Обычный_ЮЯ_РАО ЭСВ (1)" xfId="933" xr:uid="{00000000-0005-0000-0000-0000D6020000}"/>
    <cellStyle name="Плохой 2" xfId="52" xr:uid="{00000000-0005-0000-0000-0000D7020000}"/>
    <cellStyle name="Плохой 2 2" xfId="734" xr:uid="{00000000-0005-0000-0000-0000D8020000}"/>
    <cellStyle name="Плохой 2 2 2" xfId="735" xr:uid="{00000000-0005-0000-0000-0000D9020000}"/>
    <cellStyle name="Плохой 2 3" xfId="736" xr:uid="{00000000-0005-0000-0000-0000DA020000}"/>
    <cellStyle name="Плохой 3" xfId="737" xr:uid="{00000000-0005-0000-0000-0000DB020000}"/>
    <cellStyle name="Пояснение 2" xfId="53" xr:uid="{00000000-0005-0000-0000-0000DC020000}"/>
    <cellStyle name="Пояснение 2 2" xfId="738" xr:uid="{00000000-0005-0000-0000-0000DD020000}"/>
    <cellStyle name="Пояснение 2 2 2" xfId="739" xr:uid="{00000000-0005-0000-0000-0000DE020000}"/>
    <cellStyle name="Пояснение 2 3" xfId="740" xr:uid="{00000000-0005-0000-0000-0000DF020000}"/>
    <cellStyle name="Пояснение 3" xfId="741" xr:uid="{00000000-0005-0000-0000-0000E0020000}"/>
    <cellStyle name="Примечание 2" xfId="54" xr:uid="{00000000-0005-0000-0000-0000E1020000}"/>
    <cellStyle name="Примечание 2 2" xfId="742" xr:uid="{00000000-0005-0000-0000-0000E2020000}"/>
    <cellStyle name="Примечание 2 2 2" xfId="743" xr:uid="{00000000-0005-0000-0000-0000E3020000}"/>
    <cellStyle name="Примечание 2 2 2 2" xfId="744" xr:uid="{00000000-0005-0000-0000-0000E4020000}"/>
    <cellStyle name="Примечание 2 2 2 2 2" xfId="745" xr:uid="{00000000-0005-0000-0000-0000E5020000}"/>
    <cellStyle name="Примечание 2 2 3" xfId="746" xr:uid="{00000000-0005-0000-0000-0000E6020000}"/>
    <cellStyle name="Примечание 2 2 3 2" xfId="747" xr:uid="{00000000-0005-0000-0000-0000E7020000}"/>
    <cellStyle name="Примечание 2 3" xfId="748" xr:uid="{00000000-0005-0000-0000-0000E8020000}"/>
    <cellStyle name="Примечание 2 3 2" xfId="749" xr:uid="{00000000-0005-0000-0000-0000E9020000}"/>
    <cellStyle name="Примечание 2 3 3" xfId="750" xr:uid="{00000000-0005-0000-0000-0000EA020000}"/>
    <cellStyle name="Примечание 2 4" xfId="751" xr:uid="{00000000-0005-0000-0000-0000EB020000}"/>
    <cellStyle name="Примечание 2 5" xfId="752" xr:uid="{00000000-0005-0000-0000-0000EC020000}"/>
    <cellStyle name="Примечание 2 6" xfId="753" xr:uid="{00000000-0005-0000-0000-0000ED020000}"/>
    <cellStyle name="Примечание 3" xfId="754" xr:uid="{00000000-0005-0000-0000-0000EE020000}"/>
    <cellStyle name="Примечание 3 2" xfId="755" xr:uid="{00000000-0005-0000-0000-0000EF020000}"/>
    <cellStyle name="Примечание 3 2 2" xfId="756" xr:uid="{00000000-0005-0000-0000-0000F0020000}"/>
    <cellStyle name="Примечание 3 2 2 2" xfId="757" xr:uid="{00000000-0005-0000-0000-0000F1020000}"/>
    <cellStyle name="Примечание 3 3" xfId="758" xr:uid="{00000000-0005-0000-0000-0000F2020000}"/>
    <cellStyle name="Примечание 3 3 2" xfId="759" xr:uid="{00000000-0005-0000-0000-0000F3020000}"/>
    <cellStyle name="Примечание 4" xfId="760" xr:uid="{00000000-0005-0000-0000-0000F4020000}"/>
    <cellStyle name="Примечание 4 2" xfId="761" xr:uid="{00000000-0005-0000-0000-0000F5020000}"/>
    <cellStyle name="Процентный 2" xfId="63" xr:uid="{00000000-0005-0000-0000-0000F6020000}"/>
    <cellStyle name="Процентный 2 2" xfId="762" xr:uid="{00000000-0005-0000-0000-0000F7020000}"/>
    <cellStyle name="Процентный 2 2 2" xfId="763" xr:uid="{00000000-0005-0000-0000-0000F8020000}"/>
    <cellStyle name="Процентный 2 2 3" xfId="764" xr:uid="{00000000-0005-0000-0000-0000F9020000}"/>
    <cellStyle name="Процентный 2 3" xfId="765" xr:uid="{00000000-0005-0000-0000-0000FA020000}"/>
    <cellStyle name="Процентный 2 3 2" xfId="766" xr:uid="{00000000-0005-0000-0000-0000FB020000}"/>
    <cellStyle name="Процентный 3" xfId="64" xr:uid="{00000000-0005-0000-0000-0000FC020000}"/>
    <cellStyle name="Процентный 3 2" xfId="767" xr:uid="{00000000-0005-0000-0000-0000FD020000}"/>
    <cellStyle name="Процентный 3 3" xfId="768" xr:uid="{00000000-0005-0000-0000-0000FE020000}"/>
    <cellStyle name="Процентный 4" xfId="769" xr:uid="{00000000-0005-0000-0000-0000FF020000}"/>
    <cellStyle name="Процентный 4 2" xfId="770" xr:uid="{00000000-0005-0000-0000-000000030000}"/>
    <cellStyle name="Процентный 4 2 2" xfId="771" xr:uid="{00000000-0005-0000-0000-000001030000}"/>
    <cellStyle name="Процентный 4 3" xfId="772" xr:uid="{00000000-0005-0000-0000-000002030000}"/>
    <cellStyle name="Процентный 5" xfId="773" xr:uid="{00000000-0005-0000-0000-000003030000}"/>
    <cellStyle name="Процентный 6" xfId="774" xr:uid="{00000000-0005-0000-0000-000004030000}"/>
    <cellStyle name="Процентный 6 2" xfId="775" xr:uid="{00000000-0005-0000-0000-000005030000}"/>
    <cellStyle name="Процентный 6 2 2" xfId="776" xr:uid="{00000000-0005-0000-0000-000006030000}"/>
    <cellStyle name="Процентный 6 2 3" xfId="777" xr:uid="{00000000-0005-0000-0000-000007030000}"/>
    <cellStyle name="Процентный 6 3" xfId="778" xr:uid="{00000000-0005-0000-0000-000008030000}"/>
    <cellStyle name="Процентный 6 4" xfId="779" xr:uid="{00000000-0005-0000-0000-000009030000}"/>
    <cellStyle name="Процентный 7" xfId="780" xr:uid="{00000000-0005-0000-0000-00000A030000}"/>
    <cellStyle name="Процентный 7 2" xfId="781" xr:uid="{00000000-0005-0000-0000-00000B030000}"/>
    <cellStyle name="Процентный 7 3" xfId="782" xr:uid="{00000000-0005-0000-0000-00000C030000}"/>
    <cellStyle name="Связанная ячейка 2" xfId="55" xr:uid="{00000000-0005-0000-0000-00000D030000}"/>
    <cellStyle name="Связанная ячейка 2 2" xfId="783" xr:uid="{00000000-0005-0000-0000-00000E030000}"/>
    <cellStyle name="Связанная ячейка 2 2 2" xfId="784" xr:uid="{00000000-0005-0000-0000-00000F030000}"/>
    <cellStyle name="Связанная ячейка 2 3" xfId="785" xr:uid="{00000000-0005-0000-0000-000010030000}"/>
    <cellStyle name="Связанная ячейка 3" xfId="786" xr:uid="{00000000-0005-0000-0000-000011030000}"/>
    <cellStyle name="Стиль 1" xfId="65" xr:uid="{00000000-0005-0000-0000-000012030000}"/>
    <cellStyle name="Стиль 1 2" xfId="787" xr:uid="{00000000-0005-0000-0000-000013030000}"/>
    <cellStyle name="Стиль 1 2 2" xfId="788" xr:uid="{00000000-0005-0000-0000-000014030000}"/>
    <cellStyle name="Стиль 1 3" xfId="789" xr:uid="{00000000-0005-0000-0000-000015030000}"/>
    <cellStyle name="Стиль 1 3 2" xfId="790" xr:uid="{00000000-0005-0000-0000-000016030000}"/>
    <cellStyle name="Стиль 1 4" xfId="791" xr:uid="{00000000-0005-0000-0000-000017030000}"/>
    <cellStyle name="Стиль 1 5" xfId="792" xr:uid="{00000000-0005-0000-0000-000018030000}"/>
    <cellStyle name="Стиль 1_1.2 ХЭС" xfId="793" xr:uid="{00000000-0005-0000-0000-000019030000}"/>
    <cellStyle name="Текст предупреждения 2" xfId="56" xr:uid="{00000000-0005-0000-0000-00001A030000}"/>
    <cellStyle name="Текст предупреждения 2 2" xfId="794" xr:uid="{00000000-0005-0000-0000-00001B030000}"/>
    <cellStyle name="Текст предупреждения 2 2 2" xfId="795" xr:uid="{00000000-0005-0000-0000-00001C030000}"/>
    <cellStyle name="Текст предупреждения 2 3" xfId="796" xr:uid="{00000000-0005-0000-0000-00001D030000}"/>
    <cellStyle name="Текст предупреждения 3" xfId="797" xr:uid="{00000000-0005-0000-0000-00001E030000}"/>
    <cellStyle name="Текст предупреждения 3 2" xfId="798" xr:uid="{00000000-0005-0000-0000-00001F030000}"/>
    <cellStyle name="Финансовый 10" xfId="799" xr:uid="{00000000-0005-0000-0000-000020030000}"/>
    <cellStyle name="Финансовый 11" xfId="800" xr:uid="{00000000-0005-0000-0000-000021030000}"/>
    <cellStyle name="Финансовый 2" xfId="57" xr:uid="{00000000-0005-0000-0000-000022030000}"/>
    <cellStyle name="Финансовый 2 10" xfId="801" xr:uid="{00000000-0005-0000-0000-000023030000}"/>
    <cellStyle name="Финансовый 2 11" xfId="802" xr:uid="{00000000-0005-0000-0000-000024030000}"/>
    <cellStyle name="Финансовый 2 12" xfId="803" xr:uid="{00000000-0005-0000-0000-000025030000}"/>
    <cellStyle name="Финансовый 2 2" xfId="804" xr:uid="{00000000-0005-0000-0000-000026030000}"/>
    <cellStyle name="Финансовый 2 2 2" xfId="805" xr:uid="{00000000-0005-0000-0000-000027030000}"/>
    <cellStyle name="Финансовый 2 2 2 2" xfId="806" xr:uid="{00000000-0005-0000-0000-000028030000}"/>
    <cellStyle name="Финансовый 2 2 2 2 2" xfId="58" xr:uid="{00000000-0005-0000-0000-000029030000}"/>
    <cellStyle name="Финансовый 2 2 3" xfId="807" xr:uid="{00000000-0005-0000-0000-00002A030000}"/>
    <cellStyle name="Финансовый 2 3" xfId="808" xr:uid="{00000000-0005-0000-0000-00002B030000}"/>
    <cellStyle name="Финансовый 2 3 2" xfId="809" xr:uid="{00000000-0005-0000-0000-00002C030000}"/>
    <cellStyle name="Финансовый 2 3 3" xfId="810" xr:uid="{00000000-0005-0000-0000-00002D030000}"/>
    <cellStyle name="Финансовый 2 4" xfId="811" xr:uid="{00000000-0005-0000-0000-00002E030000}"/>
    <cellStyle name="Финансовый 2 5" xfId="812" xr:uid="{00000000-0005-0000-0000-00002F030000}"/>
    <cellStyle name="Финансовый 2 6" xfId="813" xr:uid="{00000000-0005-0000-0000-000030030000}"/>
    <cellStyle name="Финансовый 2 7" xfId="814" xr:uid="{00000000-0005-0000-0000-000031030000}"/>
    <cellStyle name="Финансовый 2 7 2" xfId="815" xr:uid="{00000000-0005-0000-0000-000032030000}"/>
    <cellStyle name="Финансовый 2 7 2 2" xfId="816" xr:uid="{00000000-0005-0000-0000-000033030000}"/>
    <cellStyle name="Финансовый 2 7 2 3" xfId="817" xr:uid="{00000000-0005-0000-0000-000034030000}"/>
    <cellStyle name="Финансовый 2 7 3" xfId="818" xr:uid="{00000000-0005-0000-0000-000035030000}"/>
    <cellStyle name="Финансовый 2 7 4" xfId="819" xr:uid="{00000000-0005-0000-0000-000036030000}"/>
    <cellStyle name="Финансовый 2 8" xfId="820" xr:uid="{00000000-0005-0000-0000-000037030000}"/>
    <cellStyle name="Финансовый 2 8 2" xfId="821" xr:uid="{00000000-0005-0000-0000-000038030000}"/>
    <cellStyle name="Финансовый 2 8 3" xfId="822" xr:uid="{00000000-0005-0000-0000-000039030000}"/>
    <cellStyle name="Финансовый 2 9" xfId="823" xr:uid="{00000000-0005-0000-0000-00003A030000}"/>
    <cellStyle name="Финансовый 2 9 2" xfId="824" xr:uid="{00000000-0005-0000-0000-00003B030000}"/>
    <cellStyle name="Финансовый 2 9 3" xfId="825" xr:uid="{00000000-0005-0000-0000-00003C030000}"/>
    <cellStyle name="Финансовый 3" xfId="59" xr:uid="{00000000-0005-0000-0000-00003D030000}"/>
    <cellStyle name="Финансовый 3 2" xfId="826" xr:uid="{00000000-0005-0000-0000-00003E030000}"/>
    <cellStyle name="Финансовый 3 2 2" xfId="827" xr:uid="{00000000-0005-0000-0000-00003F030000}"/>
    <cellStyle name="Финансовый 3 2 2 2" xfId="828" xr:uid="{00000000-0005-0000-0000-000040030000}"/>
    <cellStyle name="Финансовый 3 2 2 2 2" xfId="829" xr:uid="{00000000-0005-0000-0000-000041030000}"/>
    <cellStyle name="Финансовый 3 2 2 2 3" xfId="830" xr:uid="{00000000-0005-0000-0000-000042030000}"/>
    <cellStyle name="Финансовый 3 2 2 2 3 2" xfId="831" xr:uid="{00000000-0005-0000-0000-000043030000}"/>
    <cellStyle name="Финансовый 3 2 2 2 3 2 2" xfId="832" xr:uid="{00000000-0005-0000-0000-000044030000}"/>
    <cellStyle name="Финансовый 3 2 2 2 3 2 3" xfId="833" xr:uid="{00000000-0005-0000-0000-000045030000}"/>
    <cellStyle name="Финансовый 3 2 2 2 3 3" xfId="834" xr:uid="{00000000-0005-0000-0000-000046030000}"/>
    <cellStyle name="Финансовый 3 2 2 2 3 4" xfId="835" xr:uid="{00000000-0005-0000-0000-000047030000}"/>
    <cellStyle name="Финансовый 3 2 2 3" xfId="836" xr:uid="{00000000-0005-0000-0000-000048030000}"/>
    <cellStyle name="Финансовый 3 2 2 4" xfId="837" xr:uid="{00000000-0005-0000-0000-000049030000}"/>
    <cellStyle name="Финансовый 3 2 2 4 2" xfId="838" xr:uid="{00000000-0005-0000-0000-00004A030000}"/>
    <cellStyle name="Финансовый 3 2 2 4 2 2" xfId="839" xr:uid="{00000000-0005-0000-0000-00004B030000}"/>
    <cellStyle name="Финансовый 3 2 2 4 2 3" xfId="840" xr:uid="{00000000-0005-0000-0000-00004C030000}"/>
    <cellStyle name="Финансовый 3 2 2 4 3" xfId="841" xr:uid="{00000000-0005-0000-0000-00004D030000}"/>
    <cellStyle name="Финансовый 3 2 2 4 4" xfId="842" xr:uid="{00000000-0005-0000-0000-00004E030000}"/>
    <cellStyle name="Финансовый 3 2 3" xfId="843" xr:uid="{00000000-0005-0000-0000-00004F030000}"/>
    <cellStyle name="Финансовый 3 2 3 2" xfId="844" xr:uid="{00000000-0005-0000-0000-000050030000}"/>
    <cellStyle name="Финансовый 3 2 3 3" xfId="845" xr:uid="{00000000-0005-0000-0000-000051030000}"/>
    <cellStyle name="Финансовый 3 2 3 3 2" xfId="846" xr:uid="{00000000-0005-0000-0000-000052030000}"/>
    <cellStyle name="Финансовый 3 2 3 3 2 2" xfId="847" xr:uid="{00000000-0005-0000-0000-000053030000}"/>
    <cellStyle name="Финансовый 3 2 3 3 2 3" xfId="848" xr:uid="{00000000-0005-0000-0000-000054030000}"/>
    <cellStyle name="Финансовый 3 2 3 3 3" xfId="849" xr:uid="{00000000-0005-0000-0000-000055030000}"/>
    <cellStyle name="Финансовый 3 2 3 3 4" xfId="850" xr:uid="{00000000-0005-0000-0000-000056030000}"/>
    <cellStyle name="Финансовый 3 2 4" xfId="851" xr:uid="{00000000-0005-0000-0000-000057030000}"/>
    <cellStyle name="Финансовый 3 3" xfId="852" xr:uid="{00000000-0005-0000-0000-000058030000}"/>
    <cellStyle name="Финансовый 3 3 2" xfId="853" xr:uid="{00000000-0005-0000-0000-000059030000}"/>
    <cellStyle name="Финансовый 3 3 2 2" xfId="854" xr:uid="{00000000-0005-0000-0000-00005A030000}"/>
    <cellStyle name="Финансовый 3 3 2 3" xfId="855" xr:uid="{00000000-0005-0000-0000-00005B030000}"/>
    <cellStyle name="Финансовый 3 3 2 3 2" xfId="856" xr:uid="{00000000-0005-0000-0000-00005C030000}"/>
    <cellStyle name="Финансовый 3 3 2 3 2 2" xfId="857" xr:uid="{00000000-0005-0000-0000-00005D030000}"/>
    <cellStyle name="Финансовый 3 3 2 3 2 3" xfId="858" xr:uid="{00000000-0005-0000-0000-00005E030000}"/>
    <cellStyle name="Финансовый 3 3 2 3 3" xfId="859" xr:uid="{00000000-0005-0000-0000-00005F030000}"/>
    <cellStyle name="Финансовый 3 3 2 3 4" xfId="860" xr:uid="{00000000-0005-0000-0000-000060030000}"/>
    <cellStyle name="Финансовый 3 3 3" xfId="861" xr:uid="{00000000-0005-0000-0000-000061030000}"/>
    <cellStyle name="Финансовый 3 3 4" xfId="862" xr:uid="{00000000-0005-0000-0000-000062030000}"/>
    <cellStyle name="Финансовый 3 3 4 2" xfId="863" xr:uid="{00000000-0005-0000-0000-000063030000}"/>
    <cellStyle name="Финансовый 3 3 4 2 2" xfId="864" xr:uid="{00000000-0005-0000-0000-000064030000}"/>
    <cellStyle name="Финансовый 3 3 4 2 3" xfId="865" xr:uid="{00000000-0005-0000-0000-000065030000}"/>
    <cellStyle name="Финансовый 3 3 4 3" xfId="866" xr:uid="{00000000-0005-0000-0000-000066030000}"/>
    <cellStyle name="Финансовый 3 3 4 4" xfId="867" xr:uid="{00000000-0005-0000-0000-000067030000}"/>
    <cellStyle name="Финансовый 3 4" xfId="868" xr:uid="{00000000-0005-0000-0000-000068030000}"/>
    <cellStyle name="Финансовый 3 4 2" xfId="869" xr:uid="{00000000-0005-0000-0000-000069030000}"/>
    <cellStyle name="Финансовый 3 4 3" xfId="870" xr:uid="{00000000-0005-0000-0000-00006A030000}"/>
    <cellStyle name="Финансовый 3 4 3 2" xfId="871" xr:uid="{00000000-0005-0000-0000-00006B030000}"/>
    <cellStyle name="Финансовый 3 4 3 2 2" xfId="872" xr:uid="{00000000-0005-0000-0000-00006C030000}"/>
    <cellStyle name="Финансовый 3 4 3 2 3" xfId="873" xr:uid="{00000000-0005-0000-0000-00006D030000}"/>
    <cellStyle name="Финансовый 3 4 3 3" xfId="874" xr:uid="{00000000-0005-0000-0000-00006E030000}"/>
    <cellStyle name="Финансовый 3 4 3 4" xfId="875" xr:uid="{00000000-0005-0000-0000-00006F030000}"/>
    <cellStyle name="Финансовый 3 5" xfId="876" xr:uid="{00000000-0005-0000-0000-000070030000}"/>
    <cellStyle name="Финансовый 3 6" xfId="877" xr:uid="{00000000-0005-0000-0000-000071030000}"/>
    <cellStyle name="Финансовый 3 6 2" xfId="878" xr:uid="{00000000-0005-0000-0000-000072030000}"/>
    <cellStyle name="Финансовый 3 6 3" xfId="879" xr:uid="{00000000-0005-0000-0000-000073030000}"/>
    <cellStyle name="Финансовый 3 7" xfId="880" xr:uid="{00000000-0005-0000-0000-000074030000}"/>
    <cellStyle name="Финансовый 3 8" xfId="881" xr:uid="{00000000-0005-0000-0000-000075030000}"/>
    <cellStyle name="Финансовый 3 9" xfId="882" xr:uid="{00000000-0005-0000-0000-000076030000}"/>
    <cellStyle name="Финансовый 4" xfId="883" xr:uid="{00000000-0005-0000-0000-000077030000}"/>
    <cellStyle name="Финансовый 4 2" xfId="884" xr:uid="{00000000-0005-0000-0000-000078030000}"/>
    <cellStyle name="Финансовый 4 3" xfId="885" xr:uid="{00000000-0005-0000-0000-000079030000}"/>
    <cellStyle name="Финансовый 4 4" xfId="886" xr:uid="{00000000-0005-0000-0000-00007A030000}"/>
    <cellStyle name="Финансовый 4 4 2" xfId="887" xr:uid="{00000000-0005-0000-0000-00007B030000}"/>
    <cellStyle name="Финансовый 4 4 2 2" xfId="888" xr:uid="{00000000-0005-0000-0000-00007C030000}"/>
    <cellStyle name="Финансовый 4 4 3" xfId="889" xr:uid="{00000000-0005-0000-0000-00007D030000}"/>
    <cellStyle name="Финансовый 4 4 3 2" xfId="890" xr:uid="{00000000-0005-0000-0000-00007E030000}"/>
    <cellStyle name="Финансовый 4 4 3 3" xfId="891" xr:uid="{00000000-0005-0000-0000-00007F030000}"/>
    <cellStyle name="Финансовый 4 4 4" xfId="892" xr:uid="{00000000-0005-0000-0000-000080030000}"/>
    <cellStyle name="Финансовый 4 4 4 2" xfId="893" xr:uid="{00000000-0005-0000-0000-000081030000}"/>
    <cellStyle name="Финансовый 4 4 4 3" xfId="894" xr:uid="{00000000-0005-0000-0000-000082030000}"/>
    <cellStyle name="Финансовый 4 4 5" xfId="895" xr:uid="{00000000-0005-0000-0000-000083030000}"/>
    <cellStyle name="Финансовый 4 4 6" xfId="896" xr:uid="{00000000-0005-0000-0000-000084030000}"/>
    <cellStyle name="Финансовый 4 5" xfId="897" xr:uid="{00000000-0005-0000-0000-000085030000}"/>
    <cellStyle name="Финансовый 4 6" xfId="898" xr:uid="{00000000-0005-0000-0000-000086030000}"/>
    <cellStyle name="Финансовый 4 6 2" xfId="899" xr:uid="{00000000-0005-0000-0000-000087030000}"/>
    <cellStyle name="Финансовый 4 6 3" xfId="900" xr:uid="{00000000-0005-0000-0000-000088030000}"/>
    <cellStyle name="Финансовый 5" xfId="901" xr:uid="{00000000-0005-0000-0000-000089030000}"/>
    <cellStyle name="Финансовый 5 2" xfId="902" xr:uid="{00000000-0005-0000-0000-00008A030000}"/>
    <cellStyle name="Финансовый 6" xfId="903" xr:uid="{00000000-0005-0000-0000-00008B030000}"/>
    <cellStyle name="Финансовый 6 2" xfId="904" xr:uid="{00000000-0005-0000-0000-00008C030000}"/>
    <cellStyle name="Финансовый 6 2 2" xfId="905" xr:uid="{00000000-0005-0000-0000-00008D030000}"/>
    <cellStyle name="Финансовый 6 2 3" xfId="906" xr:uid="{00000000-0005-0000-0000-00008E030000}"/>
    <cellStyle name="Финансовый 6 3" xfId="907" xr:uid="{00000000-0005-0000-0000-00008F030000}"/>
    <cellStyle name="Финансовый 6 3 2" xfId="908" xr:uid="{00000000-0005-0000-0000-000090030000}"/>
    <cellStyle name="Финансовый 6 3 3" xfId="909" xr:uid="{00000000-0005-0000-0000-000091030000}"/>
    <cellStyle name="Финансовый 6 4" xfId="910" xr:uid="{00000000-0005-0000-0000-000092030000}"/>
    <cellStyle name="Финансовый 6 5" xfId="911" xr:uid="{00000000-0005-0000-0000-000093030000}"/>
    <cellStyle name="Финансовый 7" xfId="912" xr:uid="{00000000-0005-0000-0000-000094030000}"/>
    <cellStyle name="Финансовый 7 2" xfId="913" xr:uid="{00000000-0005-0000-0000-000095030000}"/>
    <cellStyle name="Финансовый 7 3" xfId="914" xr:uid="{00000000-0005-0000-0000-000096030000}"/>
    <cellStyle name="Финансовый 7 3 2" xfId="915" xr:uid="{00000000-0005-0000-0000-000097030000}"/>
    <cellStyle name="Финансовый 7 3 2 2" xfId="916" xr:uid="{00000000-0005-0000-0000-000098030000}"/>
    <cellStyle name="Финансовый 7 3 2 3" xfId="917" xr:uid="{00000000-0005-0000-0000-000099030000}"/>
    <cellStyle name="Финансовый 7 3 3" xfId="918" xr:uid="{00000000-0005-0000-0000-00009A030000}"/>
    <cellStyle name="Финансовый 7 3 3 2" xfId="919" xr:uid="{00000000-0005-0000-0000-00009B030000}"/>
    <cellStyle name="Финансовый 7 3 3 3" xfId="920" xr:uid="{00000000-0005-0000-0000-00009C030000}"/>
    <cellStyle name="Финансовый 7 3 4" xfId="921" xr:uid="{00000000-0005-0000-0000-00009D030000}"/>
    <cellStyle name="Финансовый 7 3 5" xfId="922" xr:uid="{00000000-0005-0000-0000-00009E030000}"/>
    <cellStyle name="Финансовый 8" xfId="923" xr:uid="{00000000-0005-0000-0000-00009F030000}"/>
    <cellStyle name="Финансовый 8 2" xfId="924" xr:uid="{00000000-0005-0000-0000-0000A0030000}"/>
    <cellStyle name="Финансовый 8 3" xfId="925" xr:uid="{00000000-0005-0000-0000-0000A1030000}"/>
    <cellStyle name="Финансовый 9" xfId="926" xr:uid="{00000000-0005-0000-0000-0000A2030000}"/>
    <cellStyle name="Формула" xfId="927" xr:uid="{00000000-0005-0000-0000-0000A3030000}"/>
    <cellStyle name="Хороший 2" xfId="60" xr:uid="{00000000-0005-0000-0000-0000A4030000}"/>
    <cellStyle name="Хороший 2 2" xfId="928" xr:uid="{00000000-0005-0000-0000-0000A5030000}"/>
    <cellStyle name="Хороший 2 2 2" xfId="929" xr:uid="{00000000-0005-0000-0000-0000A6030000}"/>
    <cellStyle name="Хороший 2 3" xfId="930" xr:uid="{00000000-0005-0000-0000-0000A7030000}"/>
    <cellStyle name="Хороший 3" xfId="931" xr:uid="{00000000-0005-0000-0000-0000A8030000}"/>
  </cellStyles>
  <dxfs count="5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294E-2"/>
        </c:manualLayout>
      </c:layout>
      <c:overlay val="0"/>
      <c:spPr>
        <a:noFill/>
        <a:ln w="25400">
          <a:noFill/>
        </a:ln>
      </c:spPr>
    </c:title>
    <c:autoTitleDeleted val="0"/>
    <c:plotArea>
      <c:layout/>
      <c:lineChart>
        <c:grouping val="standard"/>
        <c:varyColors val="0"/>
        <c:ser>
          <c:idx val="0"/>
          <c:order val="0"/>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D2F4-4281-8D88-00F4AA310DFB}"/>
            </c:ext>
          </c:extLst>
        </c:ser>
        <c:ser>
          <c:idx val="1"/>
          <c:order val="1"/>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D2F4-4281-8D88-00F4AA310DFB}"/>
            </c:ext>
          </c:extLst>
        </c:ser>
        <c:dLbls>
          <c:showLegendKey val="0"/>
          <c:showVal val="0"/>
          <c:showCatName val="0"/>
          <c:showSerName val="0"/>
          <c:showPercent val="0"/>
          <c:showBubbleSize val="0"/>
        </c:dLbls>
        <c:smooth val="0"/>
        <c:axId val="170015744"/>
        <c:axId val="170017536"/>
      </c:lineChart>
      <c:catAx>
        <c:axId val="170015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0017536"/>
        <c:crosses val="autoZero"/>
        <c:auto val="1"/>
        <c:lblAlgn val="ctr"/>
        <c:lblOffset val="100"/>
        <c:noMultiLvlLbl val="0"/>
      </c:catAx>
      <c:valAx>
        <c:axId val="17001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157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846"/>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86DA-4FA4-A06C-06D53C2D6CFA}"/>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86DA-4FA4-A06C-06D53C2D6CFA}"/>
            </c:ext>
          </c:extLst>
        </c:ser>
        <c:dLbls>
          <c:showLegendKey val="0"/>
          <c:showVal val="0"/>
          <c:showCatName val="0"/>
          <c:showSerName val="0"/>
          <c:showPercent val="0"/>
          <c:showBubbleSize val="0"/>
        </c:dLbls>
        <c:smooth val="0"/>
        <c:axId val="170064128"/>
        <c:axId val="169934848"/>
      </c:lineChart>
      <c:catAx>
        <c:axId val="170064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34848"/>
        <c:crosses val="autoZero"/>
        <c:auto val="1"/>
        <c:lblAlgn val="ctr"/>
        <c:lblOffset val="100"/>
        <c:noMultiLvlLbl val="0"/>
      </c:catAx>
      <c:valAx>
        <c:axId val="169934848"/>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64128"/>
        <c:crosses val="autoZero"/>
        <c:crossBetween val="between"/>
      </c:valAx>
    </c:plotArea>
    <c:legend>
      <c:legendPos val="r"/>
      <c:layout>
        <c:manualLayout>
          <c:xMode val="edge"/>
          <c:yMode val="edge"/>
          <c:x val="0.33146067415730568"/>
          <c:y val="0.90145157387241459"/>
          <c:w val="0.356179775280901"/>
          <c:h val="7.2464027102995474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1159808</xdr:colOff>
      <xdr:row>23</xdr:row>
      <xdr:rowOff>251972</xdr:rowOff>
    </xdr:from>
    <xdr:to>
      <xdr:col>9</xdr:col>
      <xdr:colOff>132711</xdr:colOff>
      <xdr:row>37</xdr:row>
      <xdr:rowOff>90765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lavbuh\&#1086;&#1073;&#1084;&#1077;&#1085;&#1085;&#1080;&#1082;2\&#1056;&#1069;&#1050;%20&#1044;&#1086;&#1082;&#1091;&#1084;&#1077;&#1085;&#1090;&#1099;\&#1048;&#1085;&#1074;&#1077;&#1089;&#1090;&#1080;&#1094;&#1080;&#1086;&#1085;&#1085;&#1072;&#1103;%202022-2025\&#1048;&#1085;&#1074;&#1077;&#1089;&#1090;.%20&#1069;&#1083;&#1077;&#1082;&#1090;&#1088;&#1086;&#1089;&#1077;&#1090;&#1100;%20&#1045;&#1057;%202023-2024\&#1089;&#1082;&#1086;&#1088;&#1088;&#1077;&#1082;&#1090;&#1080;&#1088;&#1086;&#1074;&#1072;&#1085;&#1085;&#1072;&#1103;%20&#1086;&#1090;%2030.05.22\G0601_1202400001275\G0418_1202400001275_02_0_04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5331.9296875</v>
          </cell>
        </row>
        <row r="1228">
          <cell r="AN1228">
            <v>5331.9296875</v>
          </cell>
        </row>
        <row r="1229">
          <cell r="AN1229">
            <v>5331.9296875</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1281635</v>
          </cell>
        </row>
        <row r="1296">
          <cell r="AN1296">
            <v>5331.9305813737446</v>
          </cell>
        </row>
        <row r="1297">
          <cell r="AN1297">
            <v>5331.9296875</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5331.9296875</v>
          </cell>
        </row>
        <row r="467">
          <cell r="AN467">
            <v>5331.9296875</v>
          </cell>
        </row>
        <row r="468">
          <cell r="AN468">
            <v>5331.9296875</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1281635</v>
          </cell>
        </row>
        <row r="533">
          <cell r="AN533">
            <v>5331.9305813737446</v>
          </cell>
        </row>
        <row r="534">
          <cell r="AN534">
            <v>5331.9296875</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 val="EKDEB90"/>
      <sheetName val="Имя"/>
      <sheetName val="Исполнение"/>
      <sheetName val="Исходные"/>
      <sheetName val="01"/>
      <sheetName val="Текущие цены"/>
      <sheetName val="ИТ-бюджет"/>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0">
          <cell r="BC70">
            <v>4.4476304870399996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V333"/>
  <sheetViews>
    <sheetView topLeftCell="A37" zoomScaleNormal="100" zoomScaleSheetLayoutView="85" workbookViewId="0">
      <selection sqref="A1:C1"/>
    </sheetView>
  </sheetViews>
  <sheetFormatPr defaultColWidth="9.140625" defaultRowHeight="15" x14ac:dyDescent="0.25"/>
  <cols>
    <col min="1" max="1" width="6.140625" style="1" customWidth="1"/>
    <col min="2" max="2" width="65.85546875" style="1" customWidth="1"/>
    <col min="3" max="3" width="83.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57" t="s">
        <v>598</v>
      </c>
      <c r="B1" s="357"/>
      <c r="C1" s="357"/>
      <c r="D1" s="62"/>
      <c r="E1" s="62"/>
      <c r="F1" s="62"/>
      <c r="G1" s="62"/>
      <c r="H1" s="62"/>
      <c r="I1" s="62"/>
      <c r="J1" s="62"/>
    </row>
    <row r="2" spans="1:22" s="10" customFormat="1" ht="18.75" x14ac:dyDescent="0.3">
      <c r="A2" s="15"/>
      <c r="F2" s="14"/>
      <c r="G2" s="14"/>
      <c r="H2" s="13"/>
    </row>
    <row r="3" spans="1:22" s="10" customFormat="1" ht="18.75" x14ac:dyDescent="0.2">
      <c r="A3" s="360" t="s">
        <v>9</v>
      </c>
      <c r="B3" s="360"/>
      <c r="C3" s="360"/>
      <c r="D3" s="11"/>
      <c r="E3" s="11"/>
      <c r="F3" s="11"/>
      <c r="G3" s="11"/>
      <c r="H3" s="11"/>
      <c r="I3" s="11"/>
      <c r="J3" s="11"/>
      <c r="K3" s="11"/>
      <c r="L3" s="11"/>
      <c r="M3" s="11"/>
      <c r="N3" s="11"/>
      <c r="O3" s="11"/>
      <c r="P3" s="11"/>
      <c r="Q3" s="11"/>
      <c r="R3" s="11"/>
      <c r="S3" s="11"/>
      <c r="T3" s="11"/>
      <c r="U3" s="11"/>
      <c r="V3" s="11"/>
    </row>
    <row r="4" spans="1:22" s="10" customFormat="1" ht="18.75" x14ac:dyDescent="0.2">
      <c r="A4" s="100"/>
      <c r="B4" s="100"/>
      <c r="C4" s="100"/>
      <c r="D4" s="12"/>
      <c r="E4" s="12"/>
      <c r="F4" s="12"/>
      <c r="G4" s="12"/>
      <c r="H4" s="12"/>
      <c r="I4" s="11"/>
      <c r="J4" s="11"/>
      <c r="K4" s="11"/>
      <c r="L4" s="11"/>
      <c r="M4" s="11"/>
      <c r="N4" s="11"/>
      <c r="O4" s="11"/>
      <c r="P4" s="11"/>
      <c r="Q4" s="11"/>
      <c r="R4" s="11"/>
      <c r="S4" s="11"/>
      <c r="T4" s="11"/>
      <c r="U4" s="11"/>
      <c r="V4" s="11"/>
    </row>
    <row r="5" spans="1:22" s="10" customFormat="1" ht="18.75" x14ac:dyDescent="0.2">
      <c r="A5" s="361" t="s">
        <v>552</v>
      </c>
      <c r="B5" s="361"/>
      <c r="C5" s="361"/>
      <c r="D5" s="6"/>
      <c r="E5" s="6"/>
      <c r="F5" s="6"/>
      <c r="G5" s="6"/>
      <c r="H5" s="6"/>
      <c r="I5" s="11"/>
      <c r="J5" s="11"/>
      <c r="K5" s="11"/>
      <c r="L5" s="11"/>
      <c r="M5" s="11"/>
      <c r="N5" s="11"/>
      <c r="O5" s="11"/>
      <c r="P5" s="11"/>
      <c r="Q5" s="11"/>
      <c r="R5" s="11"/>
      <c r="S5" s="11"/>
      <c r="T5" s="11"/>
      <c r="U5" s="11"/>
      <c r="V5" s="11"/>
    </row>
    <row r="6" spans="1:22" s="10" customFormat="1" ht="18.75" x14ac:dyDescent="0.2">
      <c r="A6" s="358" t="s">
        <v>8</v>
      </c>
      <c r="B6" s="358"/>
      <c r="C6" s="358"/>
      <c r="D6" s="4"/>
      <c r="E6" s="4"/>
      <c r="F6" s="4"/>
      <c r="G6" s="4"/>
      <c r="H6" s="4"/>
      <c r="I6" s="11"/>
      <c r="J6" s="11"/>
      <c r="K6" s="11"/>
      <c r="L6" s="11"/>
      <c r="M6" s="11"/>
      <c r="N6" s="11"/>
      <c r="O6" s="11"/>
      <c r="P6" s="11"/>
      <c r="Q6" s="11"/>
      <c r="R6" s="11"/>
      <c r="S6" s="11"/>
      <c r="T6" s="11"/>
      <c r="U6" s="11"/>
      <c r="V6" s="11"/>
    </row>
    <row r="7" spans="1:22" s="10" customFormat="1" ht="18.75" x14ac:dyDescent="0.2">
      <c r="A7" s="100"/>
      <c r="B7" s="100"/>
      <c r="C7" s="100"/>
      <c r="D7" s="12"/>
      <c r="E7" s="12"/>
      <c r="F7" s="12"/>
      <c r="G7" s="12"/>
      <c r="H7" s="12"/>
      <c r="I7" s="11"/>
      <c r="J7" s="11"/>
      <c r="K7" s="11"/>
      <c r="L7" s="11"/>
      <c r="M7" s="11"/>
      <c r="N7" s="11"/>
      <c r="O7" s="11"/>
      <c r="P7" s="11"/>
      <c r="Q7" s="11"/>
      <c r="R7" s="11"/>
      <c r="S7" s="11"/>
      <c r="T7" s="11"/>
      <c r="U7" s="11"/>
      <c r="V7" s="11"/>
    </row>
    <row r="8" spans="1:22" s="10" customFormat="1" ht="18.75" x14ac:dyDescent="0.2">
      <c r="A8" s="362" t="s">
        <v>576</v>
      </c>
      <c r="B8" s="362"/>
      <c r="C8" s="362"/>
      <c r="D8" s="6"/>
      <c r="E8" s="6"/>
      <c r="F8" s="6"/>
      <c r="G8" s="6"/>
      <c r="H8" s="6"/>
      <c r="I8" s="11"/>
      <c r="J8" s="11"/>
      <c r="K8" s="11"/>
      <c r="L8" s="11"/>
      <c r="M8" s="11"/>
      <c r="N8" s="11"/>
      <c r="O8" s="11"/>
      <c r="P8" s="11"/>
      <c r="Q8" s="11"/>
      <c r="R8" s="11"/>
      <c r="S8" s="11"/>
      <c r="T8" s="11"/>
      <c r="U8" s="11"/>
      <c r="V8" s="11"/>
    </row>
    <row r="9" spans="1:22" s="10" customFormat="1" ht="18.75" x14ac:dyDescent="0.2">
      <c r="A9" s="358" t="s">
        <v>7</v>
      </c>
      <c r="B9" s="358"/>
      <c r="C9" s="358"/>
      <c r="D9" s="4"/>
      <c r="E9" s="4"/>
      <c r="F9" s="4"/>
      <c r="G9" s="4"/>
      <c r="H9" s="4"/>
      <c r="I9" s="11"/>
      <c r="J9" s="11"/>
      <c r="K9" s="11"/>
      <c r="L9" s="11"/>
      <c r="M9" s="11"/>
      <c r="N9" s="11"/>
      <c r="O9" s="11"/>
      <c r="P9" s="11"/>
      <c r="Q9" s="11"/>
      <c r="R9" s="11"/>
      <c r="S9" s="11"/>
      <c r="T9" s="11"/>
      <c r="U9" s="11"/>
      <c r="V9" s="11"/>
    </row>
    <row r="10" spans="1:22" s="7" customFormat="1" ht="18.75" x14ac:dyDescent="0.2">
      <c r="A10" s="101"/>
      <c r="B10" s="101"/>
      <c r="C10" s="101"/>
      <c r="D10" s="8"/>
      <c r="E10" s="8"/>
      <c r="F10" s="8"/>
      <c r="G10" s="8"/>
      <c r="H10" s="8"/>
      <c r="I10" s="8"/>
      <c r="J10" s="8"/>
      <c r="K10" s="8"/>
      <c r="L10" s="8"/>
      <c r="M10" s="8"/>
      <c r="N10" s="8"/>
      <c r="O10" s="8"/>
      <c r="P10" s="8"/>
      <c r="Q10" s="8"/>
      <c r="R10" s="8"/>
      <c r="S10" s="8"/>
      <c r="T10" s="8"/>
      <c r="U10" s="8"/>
      <c r="V10" s="8"/>
    </row>
    <row r="11" spans="1:22" s="2" customFormat="1" ht="40.5" customHeight="1" x14ac:dyDescent="0.2">
      <c r="A11" s="363" t="s">
        <v>584</v>
      </c>
      <c r="B11" s="363"/>
      <c r="C11" s="363"/>
      <c r="D11" s="6"/>
      <c r="E11" s="6"/>
      <c r="F11" s="6"/>
      <c r="G11" s="6"/>
      <c r="H11" s="6"/>
      <c r="I11" s="6"/>
      <c r="J11" s="6"/>
      <c r="K11" s="6"/>
      <c r="L11" s="6"/>
      <c r="M11" s="6"/>
      <c r="N11" s="6"/>
      <c r="O11" s="6"/>
      <c r="P11" s="6"/>
      <c r="Q11" s="6"/>
      <c r="R11" s="6"/>
      <c r="S11" s="6"/>
      <c r="T11" s="6"/>
      <c r="U11" s="6"/>
      <c r="V11" s="6"/>
    </row>
    <row r="12" spans="1:22" s="2" customFormat="1" ht="15" customHeight="1" x14ac:dyDescent="0.2">
      <c r="A12" s="358" t="s">
        <v>5</v>
      </c>
      <c r="B12" s="358"/>
      <c r="C12" s="358"/>
      <c r="D12" s="4"/>
      <c r="E12" s="4"/>
      <c r="F12" s="4"/>
      <c r="G12" s="4"/>
      <c r="H12" s="4"/>
      <c r="I12" s="4"/>
      <c r="J12" s="4"/>
      <c r="K12" s="4"/>
      <c r="L12" s="4"/>
      <c r="M12" s="4"/>
      <c r="N12" s="4"/>
      <c r="O12" s="4"/>
      <c r="P12" s="4"/>
      <c r="Q12" s="4"/>
      <c r="R12" s="4"/>
      <c r="S12" s="4"/>
      <c r="T12" s="4"/>
      <c r="U12" s="4"/>
      <c r="V12" s="4"/>
    </row>
    <row r="13" spans="1:22" s="2" customFormat="1" ht="18.75" x14ac:dyDescent="0.2">
      <c r="A13" s="97"/>
      <c r="B13" s="97"/>
      <c r="C13" s="97"/>
      <c r="D13" s="3"/>
      <c r="E13" s="3"/>
      <c r="F13" s="3"/>
      <c r="G13" s="3"/>
      <c r="H13" s="3"/>
      <c r="I13" s="3"/>
      <c r="J13" s="3"/>
      <c r="K13" s="3"/>
      <c r="L13" s="3"/>
      <c r="M13" s="3"/>
      <c r="N13" s="3"/>
      <c r="O13" s="3"/>
      <c r="P13" s="3"/>
      <c r="Q13" s="3"/>
      <c r="R13" s="3"/>
      <c r="S13" s="3"/>
    </row>
    <row r="14" spans="1:22" s="2" customFormat="1" ht="15" customHeight="1" x14ac:dyDescent="0.2">
      <c r="A14" s="359" t="s">
        <v>213</v>
      </c>
      <c r="B14" s="359"/>
      <c r="C14" s="359"/>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1"/>
      <c r="B15" s="61"/>
      <c r="C15" s="61"/>
      <c r="D15" s="4"/>
      <c r="E15" s="4"/>
      <c r="F15" s="4"/>
      <c r="G15" s="4"/>
      <c r="H15" s="4"/>
      <c r="I15" s="3"/>
      <c r="J15" s="3"/>
      <c r="K15" s="3"/>
      <c r="L15" s="3"/>
      <c r="M15" s="3"/>
      <c r="N15" s="3"/>
      <c r="O15" s="3"/>
      <c r="P15" s="3"/>
      <c r="Q15" s="3"/>
      <c r="R15" s="3"/>
      <c r="S15" s="3"/>
    </row>
    <row r="16" spans="1:22" s="2" customFormat="1" ht="39.75" customHeight="1" x14ac:dyDescent="0.2">
      <c r="A16" s="116" t="s">
        <v>4</v>
      </c>
      <c r="B16" s="89" t="s">
        <v>23</v>
      </c>
      <c r="C16" s="11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8">
        <v>1</v>
      </c>
      <c r="B17" s="119">
        <v>2</v>
      </c>
      <c r="C17" s="112">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13" t="s">
        <v>21</v>
      </c>
      <c r="B18" s="114" t="s">
        <v>129</v>
      </c>
      <c r="C18" s="115" t="s">
        <v>577</v>
      </c>
      <c r="D18" s="19"/>
      <c r="E18" s="19"/>
      <c r="F18" s="19"/>
      <c r="G18" s="19"/>
      <c r="H18" s="19"/>
      <c r="I18" s="18"/>
      <c r="J18" s="18"/>
      <c r="K18" s="18"/>
      <c r="L18" s="18"/>
      <c r="M18" s="18"/>
      <c r="N18" s="18"/>
      <c r="O18" s="18"/>
      <c r="P18" s="18"/>
      <c r="Q18" s="18"/>
      <c r="R18" s="18"/>
      <c r="S18" s="18"/>
      <c r="T18" s="17"/>
      <c r="U18" s="17"/>
      <c r="V18" s="17"/>
    </row>
    <row r="19" spans="1:22" s="2" customFormat="1" ht="78.75" x14ac:dyDescent="0.2">
      <c r="A19" s="90" t="s">
        <v>20</v>
      </c>
      <c r="B19" s="91" t="s">
        <v>596</v>
      </c>
      <c r="C19" s="327" t="s">
        <v>565</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2" t="s">
        <v>19</v>
      </c>
      <c r="B20" s="93" t="s">
        <v>168</v>
      </c>
      <c r="C20" s="110" t="s">
        <v>490</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2" t="s">
        <v>18</v>
      </c>
      <c r="B21" s="93" t="s">
        <v>29</v>
      </c>
      <c r="C21" s="110" t="s">
        <v>485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92" t="s">
        <v>16</v>
      </c>
      <c r="B22" s="93" t="s">
        <v>28</v>
      </c>
      <c r="C22" s="110" t="s">
        <v>551</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2" t="s">
        <v>15</v>
      </c>
      <c r="B23" s="93" t="s">
        <v>169</v>
      </c>
      <c r="C23" s="110" t="s">
        <v>491</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2" t="s">
        <v>13</v>
      </c>
      <c r="B24" s="93" t="s">
        <v>170</v>
      </c>
      <c r="C24" s="110" t="s">
        <v>491</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2" t="s">
        <v>11</v>
      </c>
      <c r="B25" s="93" t="s">
        <v>171</v>
      </c>
      <c r="C25" s="110" t="s">
        <v>491</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2" t="s">
        <v>27</v>
      </c>
      <c r="B26" s="93" t="s">
        <v>172</v>
      </c>
      <c r="C26" s="110" t="s">
        <v>491</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2" t="s">
        <v>25</v>
      </c>
      <c r="B27" s="93" t="s">
        <v>173</v>
      </c>
      <c r="C27" s="110" t="s">
        <v>491</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2" t="s">
        <v>24</v>
      </c>
      <c r="B28" s="93" t="s">
        <v>174</v>
      </c>
      <c r="C28" s="110" t="s">
        <v>492</v>
      </c>
      <c r="D28" s="23"/>
      <c r="E28" s="23"/>
      <c r="F28" s="23"/>
      <c r="G28" s="23"/>
      <c r="H28" s="22"/>
      <c r="I28" s="22"/>
      <c r="J28" s="22"/>
      <c r="K28" s="22"/>
      <c r="L28" s="22"/>
      <c r="M28" s="22"/>
      <c r="N28" s="22"/>
      <c r="O28" s="22"/>
      <c r="P28" s="22"/>
      <c r="Q28" s="22"/>
      <c r="R28" s="22"/>
      <c r="S28" s="21"/>
      <c r="T28" s="21"/>
      <c r="U28" s="21"/>
      <c r="V28" s="21"/>
    </row>
    <row r="29" spans="1:22" ht="82.5" x14ac:dyDescent="0.25">
      <c r="A29" s="92" t="s">
        <v>186</v>
      </c>
      <c r="B29" s="94" t="s">
        <v>175</v>
      </c>
      <c r="C29" s="110" t="s">
        <v>492</v>
      </c>
      <c r="D29" s="16"/>
      <c r="E29" s="16"/>
      <c r="F29" s="16"/>
      <c r="G29" s="16"/>
      <c r="H29" s="16"/>
      <c r="I29" s="16"/>
      <c r="J29" s="16"/>
      <c r="K29" s="16"/>
      <c r="L29" s="16"/>
      <c r="M29" s="16"/>
      <c r="N29" s="16"/>
      <c r="O29" s="16"/>
      <c r="P29" s="16"/>
      <c r="Q29" s="16"/>
      <c r="R29" s="16"/>
      <c r="S29" s="16"/>
      <c r="T29" s="16"/>
      <c r="U29" s="16"/>
      <c r="V29" s="16"/>
    </row>
    <row r="30" spans="1:22" ht="49.5" x14ac:dyDescent="0.25">
      <c r="A30" s="92" t="s">
        <v>178</v>
      </c>
      <c r="B30" s="94" t="s">
        <v>26</v>
      </c>
      <c r="C30" s="110" t="s">
        <v>491</v>
      </c>
      <c r="D30" s="16"/>
      <c r="E30" s="16"/>
      <c r="F30" s="16"/>
      <c r="G30" s="16"/>
      <c r="H30" s="16"/>
      <c r="I30" s="16"/>
      <c r="J30" s="16"/>
      <c r="K30" s="16"/>
      <c r="L30" s="16"/>
      <c r="M30" s="16"/>
      <c r="N30" s="16"/>
      <c r="O30" s="16"/>
      <c r="P30" s="16"/>
      <c r="Q30" s="16"/>
      <c r="R30" s="16"/>
      <c r="S30" s="16"/>
      <c r="T30" s="16"/>
      <c r="U30" s="16"/>
      <c r="V30" s="16"/>
    </row>
    <row r="31" spans="1:22" ht="33" x14ac:dyDescent="0.25">
      <c r="A31" s="92" t="s">
        <v>187</v>
      </c>
      <c r="B31" s="94" t="s">
        <v>176</v>
      </c>
      <c r="C31" s="110" t="s">
        <v>491</v>
      </c>
      <c r="D31" s="16"/>
      <c r="E31" s="16"/>
      <c r="F31" s="16"/>
      <c r="G31" s="16"/>
      <c r="H31" s="16"/>
      <c r="I31" s="16"/>
      <c r="J31" s="16"/>
      <c r="K31" s="16"/>
      <c r="L31" s="16"/>
      <c r="M31" s="16"/>
      <c r="N31" s="16"/>
      <c r="O31" s="16"/>
      <c r="P31" s="16"/>
      <c r="Q31" s="16"/>
      <c r="R31" s="16"/>
      <c r="S31" s="16"/>
      <c r="T31" s="16"/>
      <c r="U31" s="16"/>
      <c r="V31" s="16"/>
    </row>
    <row r="32" spans="1:22" ht="16.5" x14ac:dyDescent="0.25">
      <c r="A32" s="92" t="s">
        <v>179</v>
      </c>
      <c r="B32" s="94" t="s">
        <v>177</v>
      </c>
      <c r="C32" s="110" t="s">
        <v>491</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2" t="s">
        <v>188</v>
      </c>
      <c r="B33" s="94" t="s">
        <v>118</v>
      </c>
      <c r="C33" s="110" t="s">
        <v>491</v>
      </c>
      <c r="D33" s="16"/>
      <c r="E33" s="16"/>
      <c r="F33" s="16"/>
      <c r="G33" s="16"/>
      <c r="H33" s="16"/>
      <c r="I33" s="16"/>
      <c r="J33" s="16"/>
      <c r="K33" s="16"/>
      <c r="L33" s="16"/>
      <c r="M33" s="16"/>
      <c r="N33" s="16"/>
      <c r="O33" s="16"/>
      <c r="P33" s="16"/>
      <c r="Q33" s="16"/>
      <c r="R33" s="16"/>
      <c r="S33" s="16"/>
      <c r="T33" s="16"/>
      <c r="U33" s="16"/>
      <c r="V33" s="16"/>
    </row>
    <row r="34" spans="1:22" ht="15.75" x14ac:dyDescent="0.25">
      <c r="A34" s="352"/>
      <c r="B34" s="353"/>
      <c r="C34" s="354"/>
      <c r="D34" s="16"/>
      <c r="E34" s="16"/>
      <c r="F34" s="16"/>
      <c r="G34" s="16"/>
      <c r="H34" s="16"/>
      <c r="I34" s="16"/>
      <c r="J34" s="16"/>
      <c r="K34" s="16"/>
      <c r="L34" s="16"/>
      <c r="M34" s="16"/>
      <c r="N34" s="16"/>
      <c r="O34" s="16"/>
      <c r="P34" s="16"/>
      <c r="Q34" s="16"/>
      <c r="R34" s="16"/>
      <c r="S34" s="16"/>
      <c r="T34" s="16"/>
      <c r="U34" s="16"/>
      <c r="V34" s="16"/>
    </row>
    <row r="35" spans="1:22" ht="49.5" x14ac:dyDescent="0.25">
      <c r="A35" s="92" t="s">
        <v>180</v>
      </c>
      <c r="B35" s="94" t="s">
        <v>224</v>
      </c>
      <c r="C35" s="337" t="s">
        <v>588</v>
      </c>
      <c r="D35" s="16"/>
      <c r="E35" s="16"/>
      <c r="F35" s="16"/>
      <c r="G35" s="16"/>
      <c r="H35" s="16"/>
      <c r="I35" s="16"/>
      <c r="J35" s="16"/>
      <c r="K35" s="16"/>
      <c r="L35" s="16"/>
      <c r="M35" s="16"/>
      <c r="N35" s="16"/>
      <c r="O35" s="16"/>
      <c r="P35" s="16"/>
      <c r="Q35" s="16"/>
      <c r="R35" s="16"/>
      <c r="S35" s="16"/>
      <c r="T35" s="16"/>
      <c r="U35" s="16"/>
      <c r="V35" s="16"/>
    </row>
    <row r="36" spans="1:22" ht="82.5" x14ac:dyDescent="0.25">
      <c r="A36" s="92" t="s">
        <v>189</v>
      </c>
      <c r="B36" s="94" t="s">
        <v>210</v>
      </c>
      <c r="C36" s="111" t="s">
        <v>572</v>
      </c>
      <c r="D36" s="16"/>
      <c r="E36" s="16"/>
      <c r="F36" s="16"/>
      <c r="G36" s="16"/>
      <c r="H36" s="16"/>
      <c r="I36" s="16"/>
      <c r="J36" s="16"/>
      <c r="K36" s="16"/>
      <c r="L36" s="16"/>
      <c r="M36" s="16"/>
      <c r="N36" s="16"/>
      <c r="O36" s="16"/>
      <c r="P36" s="16"/>
      <c r="Q36" s="16"/>
      <c r="R36" s="16"/>
      <c r="S36" s="16"/>
      <c r="T36" s="16"/>
      <c r="U36" s="16"/>
      <c r="V36" s="16"/>
    </row>
    <row r="37" spans="1:22" ht="66" x14ac:dyDescent="0.25">
      <c r="A37" s="92" t="s">
        <v>181</v>
      </c>
      <c r="B37" s="94" t="s">
        <v>221</v>
      </c>
      <c r="C37" s="109" t="s">
        <v>241</v>
      </c>
      <c r="D37" s="16"/>
      <c r="E37" s="16"/>
      <c r="F37" s="16"/>
      <c r="G37" s="16"/>
      <c r="H37" s="16"/>
      <c r="I37" s="16"/>
      <c r="J37" s="16"/>
      <c r="K37" s="16"/>
      <c r="L37" s="16"/>
      <c r="M37" s="16"/>
      <c r="N37" s="16"/>
      <c r="O37" s="16"/>
      <c r="P37" s="16"/>
      <c r="Q37" s="16"/>
      <c r="R37" s="16"/>
      <c r="S37" s="16"/>
      <c r="T37" s="16"/>
      <c r="U37" s="16"/>
      <c r="V37" s="16"/>
    </row>
    <row r="38" spans="1:22" ht="148.5" x14ac:dyDescent="0.25">
      <c r="A38" s="92" t="s">
        <v>192</v>
      </c>
      <c r="B38" s="94" t="s">
        <v>193</v>
      </c>
      <c r="C38" s="111" t="s">
        <v>493</v>
      </c>
      <c r="D38" s="16"/>
      <c r="E38" s="16"/>
      <c r="F38" s="16"/>
      <c r="G38" s="16"/>
      <c r="H38" s="16"/>
      <c r="I38" s="16"/>
      <c r="J38" s="16"/>
      <c r="K38" s="16"/>
      <c r="L38" s="16"/>
      <c r="M38" s="16"/>
      <c r="N38" s="16"/>
      <c r="O38" s="16"/>
      <c r="P38" s="16"/>
      <c r="Q38" s="16"/>
      <c r="R38" s="16"/>
      <c r="S38" s="16"/>
      <c r="T38" s="16"/>
      <c r="U38" s="16"/>
      <c r="V38" s="16"/>
    </row>
    <row r="39" spans="1:22" ht="82.5" x14ac:dyDescent="0.25">
      <c r="A39" s="92" t="s">
        <v>182</v>
      </c>
      <c r="B39" s="94" t="s">
        <v>214</v>
      </c>
      <c r="C39" s="109" t="s">
        <v>241</v>
      </c>
      <c r="D39" s="16"/>
      <c r="E39" s="16"/>
      <c r="F39" s="16"/>
      <c r="G39" s="16"/>
      <c r="H39" s="16"/>
      <c r="I39" s="16"/>
      <c r="J39" s="16"/>
      <c r="K39" s="16"/>
      <c r="L39" s="16"/>
      <c r="M39" s="16"/>
      <c r="N39" s="16"/>
      <c r="O39" s="16"/>
      <c r="P39" s="16"/>
      <c r="Q39" s="16"/>
      <c r="R39" s="16"/>
      <c r="S39" s="16"/>
      <c r="T39" s="16"/>
      <c r="U39" s="16"/>
      <c r="V39" s="16"/>
    </row>
    <row r="40" spans="1:22" ht="82.5" x14ac:dyDescent="0.25">
      <c r="A40" s="92" t="s">
        <v>211</v>
      </c>
      <c r="B40" s="94" t="s">
        <v>215</v>
      </c>
      <c r="C40" s="109" t="s">
        <v>241</v>
      </c>
      <c r="D40" s="16"/>
      <c r="E40" s="16"/>
      <c r="F40" s="16"/>
      <c r="G40" s="16"/>
      <c r="H40" s="16"/>
      <c r="I40" s="16"/>
      <c r="J40" s="16"/>
      <c r="K40" s="16"/>
      <c r="L40" s="16"/>
      <c r="M40" s="16"/>
      <c r="N40" s="16"/>
      <c r="O40" s="16"/>
      <c r="P40" s="16"/>
      <c r="Q40" s="16"/>
      <c r="R40" s="16"/>
      <c r="S40" s="16"/>
      <c r="T40" s="16"/>
      <c r="U40" s="16"/>
      <c r="V40" s="16"/>
    </row>
    <row r="41" spans="1:22" ht="83.25" thickBot="1" x14ac:dyDescent="0.3">
      <c r="A41" s="95" t="s">
        <v>183</v>
      </c>
      <c r="B41" s="96" t="s">
        <v>216</v>
      </c>
      <c r="C41" s="109" t="s">
        <v>241</v>
      </c>
      <c r="D41" s="16"/>
      <c r="E41" s="16"/>
      <c r="F41" s="16"/>
      <c r="G41" s="16"/>
      <c r="H41" s="16"/>
      <c r="I41" s="16"/>
      <c r="J41" s="16"/>
      <c r="K41" s="16"/>
      <c r="L41" s="16"/>
      <c r="M41" s="16"/>
      <c r="N41" s="16"/>
      <c r="O41" s="16"/>
      <c r="P41" s="16"/>
      <c r="Q41" s="16"/>
      <c r="R41" s="16"/>
      <c r="S41" s="16"/>
      <c r="T41" s="16"/>
      <c r="U41" s="16"/>
      <c r="V41" s="16"/>
    </row>
    <row r="42" spans="1:22" ht="16.5" thickBot="1" x14ac:dyDescent="0.3">
      <c r="A42" s="355"/>
      <c r="B42" s="356"/>
      <c r="C42" s="356"/>
      <c r="D42" s="16"/>
      <c r="E42" s="16"/>
      <c r="F42" s="16"/>
      <c r="G42" s="16"/>
      <c r="H42" s="16"/>
      <c r="I42" s="16"/>
      <c r="J42" s="16"/>
      <c r="K42" s="16"/>
      <c r="L42" s="16"/>
      <c r="M42" s="16"/>
      <c r="N42" s="16"/>
      <c r="O42" s="16"/>
      <c r="P42" s="16"/>
      <c r="Q42" s="16"/>
      <c r="R42" s="16"/>
      <c r="S42" s="16"/>
      <c r="T42" s="16"/>
      <c r="U42" s="16"/>
      <c r="V42" s="16"/>
    </row>
    <row r="43" spans="1:22" ht="49.5" x14ac:dyDescent="0.25">
      <c r="A43" s="107" t="s">
        <v>212</v>
      </c>
      <c r="B43" s="108" t="s">
        <v>222</v>
      </c>
      <c r="C43" s="328" t="s">
        <v>588</v>
      </c>
      <c r="D43" s="16"/>
      <c r="E43" s="16"/>
      <c r="F43" s="16"/>
      <c r="G43" s="16"/>
      <c r="H43" s="16"/>
      <c r="I43" s="16"/>
      <c r="J43" s="16"/>
      <c r="K43" s="16"/>
      <c r="L43" s="16"/>
      <c r="M43" s="16"/>
      <c r="N43" s="16"/>
      <c r="O43" s="16"/>
      <c r="P43" s="16"/>
      <c r="Q43" s="16"/>
      <c r="R43" s="16"/>
      <c r="S43" s="16"/>
      <c r="T43" s="16"/>
      <c r="U43" s="16"/>
      <c r="V43" s="16"/>
    </row>
    <row r="44" spans="1:22" ht="50.25" thickBot="1" x14ac:dyDescent="0.3">
      <c r="A44" s="95" t="s">
        <v>184</v>
      </c>
      <c r="B44" s="96" t="s">
        <v>223</v>
      </c>
      <c r="C44" s="343" t="s">
        <v>580</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3"/>
  <sheetViews>
    <sheetView tabSelected="1" zoomScale="85" zoomScaleNormal="85" zoomScaleSheetLayoutView="100" workbookViewId="0">
      <selection activeCell="L26" sqref="L26"/>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11" width="12.85546875" style="38" customWidth="1"/>
    <col min="12" max="12" width="15.28515625" style="38" customWidth="1"/>
    <col min="13" max="13" width="8" style="38" customWidth="1"/>
    <col min="14" max="14" width="7.42578125" style="38" customWidth="1"/>
    <col min="15" max="15" width="7.7109375" style="38" customWidth="1"/>
    <col min="16" max="16" width="14.140625" style="38" customWidth="1"/>
    <col min="17" max="19" width="7.140625" style="38" customWidth="1"/>
    <col min="20" max="20" width="10.7109375" style="38" customWidth="1"/>
    <col min="21" max="23" width="8.42578125" style="38" customWidth="1"/>
    <col min="24" max="24" width="17.28515625" style="38" customWidth="1"/>
    <col min="25" max="25" width="17.85546875" style="38" customWidth="1"/>
    <col min="26" max="16384" width="9.140625" style="38"/>
  </cols>
  <sheetData>
    <row r="1" spans="1:28" ht="18.75" customHeight="1" x14ac:dyDescent="0.25">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row>
    <row r="2" spans="1:28" x14ac:dyDescent="0.25">
      <c r="Y2" s="270"/>
    </row>
    <row r="3" spans="1:28" x14ac:dyDescent="0.25">
      <c r="A3" s="433" t="s">
        <v>9</v>
      </c>
      <c r="B3" s="433"/>
      <c r="C3" s="433"/>
      <c r="D3" s="433"/>
      <c r="E3" s="433"/>
      <c r="F3" s="433"/>
      <c r="G3" s="433"/>
      <c r="H3" s="433"/>
      <c r="I3" s="433"/>
      <c r="J3" s="433"/>
      <c r="K3" s="433"/>
      <c r="L3" s="433"/>
      <c r="M3" s="433"/>
      <c r="N3" s="433"/>
      <c r="O3" s="433"/>
      <c r="P3" s="433"/>
      <c r="Q3" s="433"/>
      <c r="R3" s="433"/>
      <c r="S3" s="433"/>
      <c r="T3" s="433"/>
      <c r="U3" s="433"/>
      <c r="V3" s="433"/>
      <c r="W3" s="433"/>
      <c r="X3" s="433"/>
      <c r="Y3" s="433"/>
    </row>
    <row r="4" spans="1:28" ht="24.75" customHeight="1" x14ac:dyDescent="0.25">
      <c r="A4" s="299"/>
      <c r="B4" s="299"/>
      <c r="C4" s="299"/>
      <c r="D4" s="299"/>
      <c r="E4" s="299"/>
      <c r="F4" s="299"/>
      <c r="G4" s="299"/>
      <c r="H4" s="299"/>
      <c r="I4" s="299"/>
      <c r="J4" s="299"/>
      <c r="K4" s="299"/>
      <c r="L4" s="299"/>
      <c r="M4" s="299"/>
      <c r="N4" s="235"/>
      <c r="O4" s="235"/>
      <c r="P4" s="235"/>
      <c r="Q4" s="235"/>
      <c r="R4" s="235"/>
      <c r="S4" s="235"/>
      <c r="T4" s="235"/>
      <c r="U4" s="235"/>
      <c r="V4" s="235"/>
      <c r="W4" s="235"/>
      <c r="X4" s="235"/>
      <c r="Y4" s="235"/>
    </row>
    <row r="5" spans="1:28" x14ac:dyDescent="0.25">
      <c r="A5" s="361" t="s">
        <v>552</v>
      </c>
      <c r="B5" s="361"/>
      <c r="C5" s="361"/>
      <c r="D5" s="361"/>
      <c r="E5" s="361"/>
      <c r="F5" s="361"/>
      <c r="G5" s="361"/>
      <c r="H5" s="361"/>
      <c r="I5" s="361"/>
      <c r="J5" s="361"/>
      <c r="K5" s="361"/>
      <c r="L5" s="361"/>
      <c r="M5" s="361"/>
      <c r="N5" s="361"/>
      <c r="O5" s="361"/>
      <c r="P5" s="361"/>
      <c r="Q5" s="361"/>
      <c r="R5" s="361"/>
      <c r="S5" s="361"/>
      <c r="T5" s="361"/>
      <c r="U5" s="361"/>
      <c r="V5" s="361"/>
      <c r="W5" s="361"/>
      <c r="X5" s="361"/>
      <c r="Y5" s="361"/>
    </row>
    <row r="6" spans="1:28" ht="18.75" customHeight="1" x14ac:dyDescent="0.25">
      <c r="A6" s="425" t="s">
        <v>8</v>
      </c>
      <c r="B6" s="425"/>
      <c r="C6" s="425"/>
      <c r="D6" s="425"/>
      <c r="E6" s="425"/>
      <c r="F6" s="425"/>
      <c r="G6" s="425"/>
      <c r="H6" s="425"/>
      <c r="I6" s="425"/>
      <c r="J6" s="425"/>
      <c r="K6" s="425"/>
      <c r="L6" s="425"/>
      <c r="M6" s="425"/>
      <c r="N6" s="425"/>
      <c r="O6" s="425"/>
      <c r="P6" s="425"/>
      <c r="Q6" s="425"/>
      <c r="R6" s="425"/>
      <c r="S6" s="425"/>
      <c r="T6" s="425"/>
      <c r="U6" s="425"/>
      <c r="V6" s="425"/>
      <c r="W6" s="425"/>
      <c r="X6" s="425"/>
      <c r="Y6" s="425"/>
    </row>
    <row r="7" spans="1:28" x14ac:dyDescent="0.25">
      <c r="A7" s="299"/>
      <c r="B7" s="299"/>
      <c r="C7" s="299"/>
      <c r="D7" s="299"/>
      <c r="E7" s="299"/>
      <c r="F7" s="299"/>
      <c r="G7" s="299"/>
      <c r="H7" s="299"/>
      <c r="I7" s="299"/>
      <c r="J7" s="299"/>
      <c r="K7" s="299"/>
      <c r="L7" s="299"/>
      <c r="M7" s="299"/>
      <c r="N7" s="235"/>
      <c r="O7" s="235"/>
      <c r="P7" s="235"/>
      <c r="Q7" s="235"/>
      <c r="R7" s="235"/>
      <c r="S7" s="235"/>
      <c r="T7" s="235"/>
      <c r="U7" s="235"/>
      <c r="V7" s="235"/>
      <c r="W7" s="235"/>
      <c r="X7" s="235"/>
      <c r="Y7" s="235"/>
    </row>
    <row r="8" spans="1:28" x14ac:dyDescent="0.25">
      <c r="A8" s="361" t="s">
        <v>576</v>
      </c>
      <c r="B8" s="361"/>
      <c r="C8" s="361"/>
      <c r="D8" s="361"/>
      <c r="E8" s="361"/>
      <c r="F8" s="361"/>
      <c r="G8" s="361"/>
      <c r="H8" s="361"/>
      <c r="I8" s="361"/>
      <c r="J8" s="361"/>
      <c r="K8" s="361"/>
      <c r="L8" s="361"/>
      <c r="M8" s="361"/>
      <c r="N8" s="361"/>
      <c r="O8" s="361"/>
      <c r="P8" s="361"/>
      <c r="Q8" s="361"/>
      <c r="R8" s="361"/>
      <c r="S8" s="361"/>
      <c r="T8" s="361"/>
      <c r="U8" s="361"/>
      <c r="V8" s="361"/>
      <c r="W8" s="361"/>
      <c r="X8" s="361"/>
      <c r="Y8" s="361"/>
    </row>
    <row r="9" spans="1:28" x14ac:dyDescent="0.25">
      <c r="A9" s="425" t="s">
        <v>7</v>
      </c>
      <c r="B9" s="425"/>
      <c r="C9" s="425"/>
      <c r="D9" s="425"/>
      <c r="E9" s="425"/>
      <c r="F9" s="425"/>
      <c r="G9" s="425"/>
      <c r="H9" s="425"/>
      <c r="I9" s="425"/>
      <c r="J9" s="425"/>
      <c r="K9" s="425"/>
      <c r="L9" s="425"/>
      <c r="M9" s="425"/>
      <c r="N9" s="425"/>
      <c r="O9" s="425"/>
      <c r="P9" s="425"/>
      <c r="Q9" s="425"/>
      <c r="R9" s="425"/>
      <c r="S9" s="425"/>
      <c r="T9" s="425"/>
      <c r="U9" s="425"/>
      <c r="V9" s="425"/>
      <c r="W9" s="425"/>
      <c r="X9" s="425"/>
      <c r="Y9" s="425"/>
    </row>
    <row r="10" spans="1:28" ht="16.5" customHeight="1" x14ac:dyDescent="0.25">
      <c r="A10" s="103"/>
      <c r="B10" s="103"/>
      <c r="C10" s="103"/>
      <c r="D10" s="103"/>
      <c r="E10" s="103"/>
      <c r="F10" s="103"/>
      <c r="G10" s="103"/>
      <c r="H10" s="103"/>
      <c r="I10" s="103"/>
      <c r="J10" s="103"/>
      <c r="K10" s="103"/>
      <c r="L10" s="103"/>
      <c r="M10" s="103"/>
      <c r="N10" s="236"/>
      <c r="O10" s="236"/>
      <c r="P10" s="236"/>
      <c r="Q10" s="236"/>
      <c r="R10" s="236"/>
      <c r="S10" s="236"/>
      <c r="T10" s="236"/>
      <c r="U10" s="236"/>
      <c r="V10" s="236"/>
      <c r="W10" s="236"/>
      <c r="X10" s="236"/>
      <c r="Y10" s="236"/>
    </row>
    <row r="11" spans="1:28" x14ac:dyDescent="0.25">
      <c r="A11" s="361" t="str">
        <f>' 1. паспорт местоположения'!A11:C11</f>
        <v>Создание системы сбора и передачи информации (ССПИ) на объекте ПС 220 кВ РП КТМЭ</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row>
    <row r="12" spans="1:28" ht="15.75" customHeight="1"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row>
    <row r="13" spans="1:28"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row>
    <row r="15" spans="1:28" x14ac:dyDescent="0.25">
      <c r="A15" s="427" t="s">
        <v>315</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row>
    <row r="16" spans="1:28" s="301" customFormat="1" ht="33" customHeight="1" x14ac:dyDescent="0.25">
      <c r="A16" s="428" t="s">
        <v>316</v>
      </c>
      <c r="B16" s="428" t="s">
        <v>317</v>
      </c>
      <c r="C16" s="421" t="s">
        <v>318</v>
      </c>
      <c r="D16" s="421"/>
      <c r="E16" s="431" t="s">
        <v>319</v>
      </c>
      <c r="F16" s="431"/>
      <c r="G16" s="428" t="s">
        <v>599</v>
      </c>
      <c r="H16" s="419">
        <v>2022</v>
      </c>
      <c r="I16" s="420"/>
      <c r="J16" s="420"/>
      <c r="K16" s="420"/>
      <c r="L16" s="419">
        <v>2023</v>
      </c>
      <c r="M16" s="420"/>
      <c r="N16" s="420"/>
      <c r="O16" s="420"/>
      <c r="P16" s="419">
        <v>2024</v>
      </c>
      <c r="Q16" s="420"/>
      <c r="R16" s="420"/>
      <c r="S16" s="420"/>
      <c r="T16" s="419">
        <v>2025</v>
      </c>
      <c r="U16" s="420"/>
      <c r="V16" s="420"/>
      <c r="W16" s="420"/>
      <c r="X16" s="432" t="s">
        <v>320</v>
      </c>
      <c r="Y16" s="432"/>
      <c r="Z16" s="300"/>
      <c r="AA16" s="300"/>
      <c r="AB16" s="300"/>
    </row>
    <row r="17" spans="1:25" s="301" customFormat="1" ht="16.899999999999999" customHeight="1" x14ac:dyDescent="0.25">
      <c r="A17" s="429"/>
      <c r="B17" s="429"/>
      <c r="C17" s="421"/>
      <c r="D17" s="421"/>
      <c r="E17" s="431"/>
      <c r="F17" s="431"/>
      <c r="G17" s="429"/>
      <c r="H17" s="421" t="s">
        <v>1</v>
      </c>
      <c r="I17" s="421"/>
      <c r="J17" s="421" t="s">
        <v>321</v>
      </c>
      <c r="K17" s="421"/>
      <c r="L17" s="421" t="s">
        <v>1</v>
      </c>
      <c r="M17" s="421"/>
      <c r="N17" s="421" t="s">
        <v>321</v>
      </c>
      <c r="O17" s="421"/>
      <c r="P17" s="421" t="s">
        <v>1</v>
      </c>
      <c r="Q17" s="421"/>
      <c r="R17" s="421" t="s">
        <v>321</v>
      </c>
      <c r="S17" s="421"/>
      <c r="T17" s="421" t="s">
        <v>1</v>
      </c>
      <c r="U17" s="421"/>
      <c r="V17" s="421" t="s">
        <v>321</v>
      </c>
      <c r="W17" s="421"/>
      <c r="X17" s="432"/>
      <c r="Y17" s="432"/>
    </row>
    <row r="18" spans="1:25" s="302" customFormat="1" ht="89.25" customHeight="1" x14ac:dyDescent="0.25">
      <c r="A18" s="430"/>
      <c r="B18" s="430"/>
      <c r="C18" s="297" t="s">
        <v>1</v>
      </c>
      <c r="D18" s="297" t="s">
        <v>322</v>
      </c>
      <c r="E18" s="297" t="s">
        <v>570</v>
      </c>
      <c r="F18" s="298" t="s">
        <v>571</v>
      </c>
      <c r="G18" s="430"/>
      <c r="H18" s="237" t="s">
        <v>323</v>
      </c>
      <c r="I18" s="237" t="s">
        <v>324</v>
      </c>
      <c r="J18" s="237" t="s">
        <v>323</v>
      </c>
      <c r="K18" s="237" t="s">
        <v>324</v>
      </c>
      <c r="L18" s="237" t="s">
        <v>323</v>
      </c>
      <c r="M18" s="237" t="s">
        <v>324</v>
      </c>
      <c r="N18" s="237" t="s">
        <v>323</v>
      </c>
      <c r="O18" s="237" t="s">
        <v>324</v>
      </c>
      <c r="P18" s="237" t="s">
        <v>323</v>
      </c>
      <c r="Q18" s="237" t="s">
        <v>324</v>
      </c>
      <c r="R18" s="237" t="s">
        <v>323</v>
      </c>
      <c r="S18" s="237" t="s">
        <v>324</v>
      </c>
      <c r="T18" s="237" t="s">
        <v>323</v>
      </c>
      <c r="U18" s="237" t="s">
        <v>324</v>
      </c>
      <c r="V18" s="237" t="s">
        <v>323</v>
      </c>
      <c r="W18" s="237" t="s">
        <v>324</v>
      </c>
      <c r="X18" s="238" t="s">
        <v>325</v>
      </c>
      <c r="Y18" s="238" t="s">
        <v>322</v>
      </c>
    </row>
    <row r="19" spans="1:25" s="303" customFormat="1" ht="19.5" customHeight="1" x14ac:dyDescent="0.25">
      <c r="A19" s="88">
        <v>1</v>
      </c>
      <c r="B19" s="88">
        <v>2</v>
      </c>
      <c r="C19" s="88">
        <v>3</v>
      </c>
      <c r="D19" s="88">
        <v>4</v>
      </c>
      <c r="E19" s="88">
        <v>5</v>
      </c>
      <c r="F19" s="88">
        <v>6</v>
      </c>
      <c r="G19" s="88">
        <v>7</v>
      </c>
      <c r="H19" s="88">
        <v>8</v>
      </c>
      <c r="I19" s="88">
        <v>9</v>
      </c>
      <c r="J19" s="88">
        <v>10</v>
      </c>
      <c r="K19" s="88">
        <v>11</v>
      </c>
      <c r="L19" s="88">
        <v>12</v>
      </c>
      <c r="M19" s="88">
        <v>13</v>
      </c>
      <c r="N19" s="88">
        <v>14</v>
      </c>
      <c r="O19" s="88">
        <v>15</v>
      </c>
      <c r="P19" s="88">
        <v>16</v>
      </c>
      <c r="Q19" s="88">
        <v>17</v>
      </c>
      <c r="R19" s="88">
        <v>18</v>
      </c>
      <c r="S19" s="88">
        <v>19</v>
      </c>
      <c r="T19" s="88">
        <v>20</v>
      </c>
      <c r="U19" s="88">
        <v>21</v>
      </c>
      <c r="V19" s="88">
        <v>22</v>
      </c>
      <c r="W19" s="88">
        <v>23</v>
      </c>
      <c r="X19" s="88">
        <v>24</v>
      </c>
      <c r="Y19" s="88">
        <v>25</v>
      </c>
    </row>
    <row r="20" spans="1:25" ht="33" x14ac:dyDescent="0.25">
      <c r="A20" s="239">
        <v>1</v>
      </c>
      <c r="B20" s="240" t="s">
        <v>326</v>
      </c>
      <c r="C20" s="246">
        <f>X20</f>
        <v>12.788835548436481</v>
      </c>
      <c r="D20" s="246">
        <v>0</v>
      </c>
      <c r="E20" s="246">
        <v>12.10612032</v>
      </c>
      <c r="F20" s="246">
        <v>12.590365132800001</v>
      </c>
      <c r="G20" s="246">
        <f>SUM(G21:G25)</f>
        <v>7.9779186240000008</v>
      </c>
      <c r="H20" s="246">
        <v>0</v>
      </c>
      <c r="I20" s="246">
        <v>0</v>
      </c>
      <c r="J20" s="246">
        <v>0</v>
      </c>
      <c r="K20" s="246">
        <v>0</v>
      </c>
      <c r="L20" s="246">
        <f>SUM(L21:L25)</f>
        <v>7.9779186240000008</v>
      </c>
      <c r="M20" s="246">
        <v>0</v>
      </c>
      <c r="N20" s="246">
        <f>N23</f>
        <v>7.6254200000000001</v>
      </c>
      <c r="O20" s="246" t="s">
        <v>575</v>
      </c>
      <c r="P20" s="246">
        <f>SUM(P21:P25)</f>
        <v>4.4476304870399996</v>
      </c>
      <c r="Q20" s="246">
        <v>0</v>
      </c>
      <c r="R20" s="246">
        <v>0</v>
      </c>
      <c r="S20" s="246">
        <v>0</v>
      </c>
      <c r="T20" s="246">
        <f>SUM(T21:T25)</f>
        <v>0.36328643739647998</v>
      </c>
      <c r="U20" s="246">
        <v>0</v>
      </c>
      <c r="V20" s="246">
        <v>0</v>
      </c>
      <c r="W20" s="246">
        <v>0</v>
      </c>
      <c r="X20" s="246">
        <f>L20+P20+T20</f>
        <v>12.788835548436481</v>
      </c>
      <c r="Y20" s="246">
        <v>0</v>
      </c>
    </row>
    <row r="21" spans="1:25" ht="16.5" x14ac:dyDescent="0.25">
      <c r="A21" s="241" t="s">
        <v>327</v>
      </c>
      <c r="B21" s="242" t="s">
        <v>328</v>
      </c>
      <c r="C21" s="246">
        <v>0</v>
      </c>
      <c r="D21" s="246" t="s">
        <v>241</v>
      </c>
      <c r="E21" s="246">
        <v>0</v>
      </c>
      <c r="F21" s="246">
        <v>0</v>
      </c>
      <c r="G21" s="246">
        <v>0</v>
      </c>
      <c r="H21" s="246">
        <v>0</v>
      </c>
      <c r="I21" s="246" t="s">
        <v>241</v>
      </c>
      <c r="J21" s="246" t="s">
        <v>241</v>
      </c>
      <c r="K21" s="246" t="s">
        <v>241</v>
      </c>
      <c r="L21" s="246">
        <v>0</v>
      </c>
      <c r="M21" s="246" t="s">
        <v>241</v>
      </c>
      <c r="N21" s="246" t="s">
        <v>241</v>
      </c>
      <c r="O21" s="246" t="s">
        <v>241</v>
      </c>
      <c r="P21" s="246">
        <v>0</v>
      </c>
      <c r="Q21" s="246" t="s">
        <v>241</v>
      </c>
      <c r="R21" s="246" t="s">
        <v>241</v>
      </c>
      <c r="S21" s="246" t="s">
        <v>241</v>
      </c>
      <c r="T21" s="246">
        <v>0</v>
      </c>
      <c r="U21" s="246" t="s">
        <v>241</v>
      </c>
      <c r="V21" s="246" t="s">
        <v>241</v>
      </c>
      <c r="W21" s="246" t="s">
        <v>241</v>
      </c>
      <c r="X21" s="246">
        <v>0</v>
      </c>
      <c r="Y21" s="246" t="s">
        <v>241</v>
      </c>
    </row>
    <row r="22" spans="1:25" ht="16.5" x14ac:dyDescent="0.25">
      <c r="A22" s="241" t="s">
        <v>329</v>
      </c>
      <c r="B22" s="242" t="s">
        <v>330</v>
      </c>
      <c r="C22" s="246">
        <v>0</v>
      </c>
      <c r="D22" s="246" t="s">
        <v>241</v>
      </c>
      <c r="E22" s="246">
        <v>0</v>
      </c>
      <c r="F22" s="246">
        <v>0</v>
      </c>
      <c r="G22" s="246">
        <v>0</v>
      </c>
      <c r="H22" s="246">
        <v>0</v>
      </c>
      <c r="I22" s="246" t="s">
        <v>241</v>
      </c>
      <c r="J22" s="246" t="s">
        <v>241</v>
      </c>
      <c r="K22" s="246" t="s">
        <v>241</v>
      </c>
      <c r="L22" s="246">
        <v>0</v>
      </c>
      <c r="M22" s="246" t="s">
        <v>241</v>
      </c>
      <c r="N22" s="246" t="s">
        <v>241</v>
      </c>
      <c r="O22" s="246" t="s">
        <v>241</v>
      </c>
      <c r="P22" s="246">
        <v>0</v>
      </c>
      <c r="Q22" s="246" t="s">
        <v>241</v>
      </c>
      <c r="R22" s="246" t="s">
        <v>241</v>
      </c>
      <c r="S22" s="246" t="s">
        <v>241</v>
      </c>
      <c r="T22" s="246">
        <v>0</v>
      </c>
      <c r="U22" s="246" t="s">
        <v>241</v>
      </c>
      <c r="V22" s="246" t="s">
        <v>241</v>
      </c>
      <c r="W22" s="246" t="s">
        <v>241</v>
      </c>
      <c r="X22" s="246">
        <v>0</v>
      </c>
      <c r="Y22" s="246" t="s">
        <v>241</v>
      </c>
    </row>
    <row r="23" spans="1:25" ht="33" x14ac:dyDescent="0.25">
      <c r="A23" s="241" t="s">
        <v>331</v>
      </c>
      <c r="B23" s="242" t="s">
        <v>332</v>
      </c>
      <c r="C23" s="246">
        <f>X23</f>
        <v>12.788835548436481</v>
      </c>
      <c r="D23" s="246" t="s">
        <v>241</v>
      </c>
      <c r="E23" s="246">
        <v>12.10612032</v>
      </c>
      <c r="F23" s="246">
        <v>12.590365132800001</v>
      </c>
      <c r="G23" s="245">
        <v>7.9779186240000008</v>
      </c>
      <c r="H23" s="245">
        <v>0</v>
      </c>
      <c r="I23" s="246" t="s">
        <v>241</v>
      </c>
      <c r="J23" s="246" t="s">
        <v>241</v>
      </c>
      <c r="K23" s="246" t="s">
        <v>241</v>
      </c>
      <c r="L23" s="245">
        <v>7.9779186240000008</v>
      </c>
      <c r="M23" s="246" t="s">
        <v>241</v>
      </c>
      <c r="N23" s="246">
        <f>N26*1.2</f>
        <v>7.6254200000000001</v>
      </c>
      <c r="O23" s="246" t="s">
        <v>575</v>
      </c>
      <c r="P23" s="245">
        <v>4.4476304870399996</v>
      </c>
      <c r="Q23" s="246" t="s">
        <v>241</v>
      </c>
      <c r="R23" s="246" t="s">
        <v>241</v>
      </c>
      <c r="S23" s="246" t="s">
        <v>241</v>
      </c>
      <c r="T23" s="245">
        <v>0.36328643739647998</v>
      </c>
      <c r="U23" s="246" t="s">
        <v>579</v>
      </c>
      <c r="V23" s="246" t="s">
        <v>241</v>
      </c>
      <c r="W23" s="246" t="s">
        <v>241</v>
      </c>
      <c r="X23" s="246">
        <f>L23+P23+T23</f>
        <v>12.788835548436481</v>
      </c>
      <c r="Y23" s="246" t="s">
        <v>241</v>
      </c>
    </row>
    <row r="24" spans="1:25" ht="16.5" x14ac:dyDescent="0.25">
      <c r="A24" s="241" t="s">
        <v>333</v>
      </c>
      <c r="B24" s="242" t="s">
        <v>578</v>
      </c>
      <c r="C24" s="246">
        <v>0</v>
      </c>
      <c r="D24" s="246" t="s">
        <v>241</v>
      </c>
      <c r="E24" s="246">
        <v>0</v>
      </c>
      <c r="F24" s="246">
        <v>0</v>
      </c>
      <c r="G24" s="245">
        <v>0</v>
      </c>
      <c r="H24" s="245">
        <v>0</v>
      </c>
      <c r="I24" s="246" t="s">
        <v>241</v>
      </c>
      <c r="J24" s="246" t="s">
        <v>241</v>
      </c>
      <c r="K24" s="246" t="s">
        <v>241</v>
      </c>
      <c r="L24" s="245">
        <v>0</v>
      </c>
      <c r="M24" s="246" t="s">
        <v>241</v>
      </c>
      <c r="N24" s="246" t="s">
        <v>241</v>
      </c>
      <c r="O24" s="246" t="s">
        <v>241</v>
      </c>
      <c r="P24" s="245">
        <v>0</v>
      </c>
      <c r="Q24" s="246" t="s">
        <v>241</v>
      </c>
      <c r="R24" s="246" t="s">
        <v>241</v>
      </c>
      <c r="S24" s="246" t="s">
        <v>241</v>
      </c>
      <c r="T24" s="245">
        <v>0</v>
      </c>
      <c r="U24" s="246" t="s">
        <v>241</v>
      </c>
      <c r="V24" s="246" t="s">
        <v>241</v>
      </c>
      <c r="W24" s="246" t="s">
        <v>241</v>
      </c>
      <c r="X24" s="246">
        <v>0</v>
      </c>
      <c r="Y24" s="246" t="s">
        <v>241</v>
      </c>
    </row>
    <row r="25" spans="1:25" ht="16.5" x14ac:dyDescent="0.25">
      <c r="A25" s="241" t="s">
        <v>334</v>
      </c>
      <c r="B25" s="243" t="s">
        <v>335</v>
      </c>
      <c r="C25" s="246">
        <v>0</v>
      </c>
      <c r="D25" s="246" t="s">
        <v>241</v>
      </c>
      <c r="E25" s="246">
        <v>0</v>
      </c>
      <c r="F25" s="246">
        <v>0</v>
      </c>
      <c r="G25" s="245">
        <v>0</v>
      </c>
      <c r="H25" s="245">
        <v>0</v>
      </c>
      <c r="I25" s="246" t="s">
        <v>241</v>
      </c>
      <c r="J25" s="246" t="s">
        <v>241</v>
      </c>
      <c r="K25" s="246" t="s">
        <v>241</v>
      </c>
      <c r="L25" s="245">
        <v>0</v>
      </c>
      <c r="M25" s="246" t="s">
        <v>241</v>
      </c>
      <c r="N25" s="246" t="s">
        <v>241</v>
      </c>
      <c r="O25" s="246" t="s">
        <v>241</v>
      </c>
      <c r="P25" s="245">
        <v>0</v>
      </c>
      <c r="Q25" s="246" t="s">
        <v>241</v>
      </c>
      <c r="R25" s="246" t="s">
        <v>241</v>
      </c>
      <c r="S25" s="246" t="s">
        <v>241</v>
      </c>
      <c r="T25" s="245">
        <v>0</v>
      </c>
      <c r="U25" s="246" t="s">
        <v>241</v>
      </c>
      <c r="V25" s="246" t="s">
        <v>241</v>
      </c>
      <c r="W25" s="246" t="s">
        <v>241</v>
      </c>
      <c r="X25" s="246">
        <v>0</v>
      </c>
      <c r="Y25" s="246" t="s">
        <v>241</v>
      </c>
    </row>
    <row r="26" spans="1:25" ht="33" x14ac:dyDescent="0.25">
      <c r="A26" s="239" t="s">
        <v>20</v>
      </c>
      <c r="B26" s="240" t="s">
        <v>336</v>
      </c>
      <c r="C26" s="246">
        <f>C20/1.2</f>
        <v>10.657362957030401</v>
      </c>
      <c r="D26" s="246">
        <v>0</v>
      </c>
      <c r="E26" s="246">
        <f>E20/1.2</f>
        <v>10.0884336</v>
      </c>
      <c r="F26" s="246">
        <f>F20/1.2</f>
        <v>10.491970944</v>
      </c>
      <c r="G26" s="246">
        <f>SUM(G27:G30)</f>
        <v>6.6482655200000007</v>
      </c>
      <c r="H26" s="246">
        <v>0</v>
      </c>
      <c r="I26" s="246">
        <v>0</v>
      </c>
      <c r="J26" s="246">
        <v>0</v>
      </c>
      <c r="K26" s="246">
        <v>0</v>
      </c>
      <c r="L26" s="246">
        <f>SUM(L27:L30)</f>
        <v>6.6482655200000007</v>
      </c>
      <c r="M26" s="246">
        <v>0</v>
      </c>
      <c r="N26" s="246">
        <f>N27+N29</f>
        <v>6.354516666666667</v>
      </c>
      <c r="O26" s="246" t="s">
        <v>573</v>
      </c>
      <c r="P26" s="246">
        <f>SUM(P27:P30)</f>
        <v>3.7063587391999997</v>
      </c>
      <c r="Q26" s="246">
        <v>0</v>
      </c>
      <c r="R26" s="246">
        <v>0</v>
      </c>
      <c r="S26" s="246">
        <v>0</v>
      </c>
      <c r="T26" s="246">
        <f>SUM(T27:T30)</f>
        <v>0.30273869783039997</v>
      </c>
      <c r="U26" s="246">
        <v>0</v>
      </c>
      <c r="V26" s="246">
        <v>0</v>
      </c>
      <c r="W26" s="246">
        <v>0</v>
      </c>
      <c r="X26" s="246">
        <f>L26+P26+T26</f>
        <v>10.657362957030401</v>
      </c>
      <c r="Y26" s="246">
        <v>0</v>
      </c>
    </row>
    <row r="27" spans="1:25" ht="16.5" x14ac:dyDescent="0.25">
      <c r="A27" s="239" t="s">
        <v>337</v>
      </c>
      <c r="B27" s="242" t="s">
        <v>338</v>
      </c>
      <c r="C27" s="246">
        <f t="shared" ref="C27:C30" si="0">X27</f>
        <v>0.53040000000000009</v>
      </c>
      <c r="D27" s="246" t="s">
        <v>241</v>
      </c>
      <c r="E27" s="246">
        <v>0.51</v>
      </c>
      <c r="F27" s="246">
        <v>0.53040000000000009</v>
      </c>
      <c r="G27" s="245">
        <v>0.53040000000000009</v>
      </c>
      <c r="H27" s="245">
        <v>0</v>
      </c>
      <c r="I27" s="246" t="s">
        <v>575</v>
      </c>
      <c r="J27" s="246" t="s">
        <v>241</v>
      </c>
      <c r="K27" s="246" t="s">
        <v>241</v>
      </c>
      <c r="L27" s="245">
        <v>0.53040000000000009</v>
      </c>
      <c r="M27" s="246" t="s">
        <v>575</v>
      </c>
      <c r="N27" s="246">
        <f>0.8144/1.2</f>
        <v>0.67866666666666675</v>
      </c>
      <c r="O27" s="246" t="s">
        <v>573</v>
      </c>
      <c r="P27" s="245">
        <v>0</v>
      </c>
      <c r="Q27" s="246" t="s">
        <v>241</v>
      </c>
      <c r="R27" s="246" t="s">
        <v>241</v>
      </c>
      <c r="S27" s="246" t="s">
        <v>241</v>
      </c>
      <c r="T27" s="245">
        <v>0</v>
      </c>
      <c r="U27" s="246" t="s">
        <v>241</v>
      </c>
      <c r="V27" s="246" t="s">
        <v>241</v>
      </c>
      <c r="W27" s="246" t="s">
        <v>241</v>
      </c>
      <c r="X27" s="246">
        <f>L27+P27+T27</f>
        <v>0.53040000000000009</v>
      </c>
      <c r="Y27" s="246" t="s">
        <v>241</v>
      </c>
    </row>
    <row r="28" spans="1:25" ht="16.5" x14ac:dyDescent="0.25">
      <c r="A28" s="239" t="s">
        <v>339</v>
      </c>
      <c r="B28" s="242" t="s">
        <v>340</v>
      </c>
      <c r="C28" s="246">
        <f t="shared" si="0"/>
        <v>3.7063587391999997</v>
      </c>
      <c r="D28" s="246" t="s">
        <v>241</v>
      </c>
      <c r="E28" s="246">
        <v>3.4267369999999997</v>
      </c>
      <c r="F28" s="246">
        <v>3.5638064800000002</v>
      </c>
      <c r="G28" s="245">
        <v>0</v>
      </c>
      <c r="H28" s="245">
        <v>0</v>
      </c>
      <c r="I28" s="246" t="s">
        <v>241</v>
      </c>
      <c r="J28" s="246" t="s">
        <v>241</v>
      </c>
      <c r="K28" s="246" t="s">
        <v>241</v>
      </c>
      <c r="L28" s="245">
        <v>0</v>
      </c>
      <c r="M28" s="246" t="s">
        <v>241</v>
      </c>
      <c r="N28" s="246" t="s">
        <v>241</v>
      </c>
      <c r="O28" s="246" t="s">
        <v>241</v>
      </c>
      <c r="P28" s="245">
        <f>'[18]2'!$BC$70/1.2</f>
        <v>3.7063587391999997</v>
      </c>
      <c r="Q28" s="246" t="s">
        <v>574</v>
      </c>
      <c r="R28" s="246" t="s">
        <v>241</v>
      </c>
      <c r="S28" s="246" t="s">
        <v>241</v>
      </c>
      <c r="T28" s="245">
        <v>0</v>
      </c>
      <c r="U28" s="246" t="s">
        <v>241</v>
      </c>
      <c r="V28" s="246" t="s">
        <v>241</v>
      </c>
      <c r="W28" s="246" t="s">
        <v>241</v>
      </c>
      <c r="X28" s="246">
        <f t="shared" ref="X28:X30" si="1">L28+P28+T28</f>
        <v>3.7063587391999997</v>
      </c>
      <c r="Y28" s="246" t="s">
        <v>241</v>
      </c>
    </row>
    <row r="29" spans="1:25" ht="16.5" x14ac:dyDescent="0.25">
      <c r="A29" s="239" t="s">
        <v>341</v>
      </c>
      <c r="B29" s="242" t="s">
        <v>342</v>
      </c>
      <c r="C29" s="246">
        <f t="shared" si="0"/>
        <v>6.1178655200000005</v>
      </c>
      <c r="D29" s="246" t="s">
        <v>241</v>
      </c>
      <c r="E29" s="246">
        <v>5.8825630000000002</v>
      </c>
      <c r="F29" s="246">
        <v>6.1178655200000005</v>
      </c>
      <c r="G29" s="245">
        <v>6.1178655200000005</v>
      </c>
      <c r="H29" s="245">
        <v>0</v>
      </c>
      <c r="I29" s="246" t="s">
        <v>573</v>
      </c>
      <c r="J29" s="246" t="s">
        <v>241</v>
      </c>
      <c r="K29" s="246" t="s">
        <v>241</v>
      </c>
      <c r="L29" s="245">
        <v>6.1178655200000005</v>
      </c>
      <c r="M29" s="246" t="s">
        <v>573</v>
      </c>
      <c r="N29" s="246">
        <f>6.81102/1.2</f>
        <v>5.6758500000000005</v>
      </c>
      <c r="O29" s="246" t="s">
        <v>573</v>
      </c>
      <c r="P29" s="245">
        <v>0</v>
      </c>
      <c r="Q29" s="246" t="s">
        <v>241</v>
      </c>
      <c r="R29" s="246" t="s">
        <v>241</v>
      </c>
      <c r="S29" s="246" t="s">
        <v>241</v>
      </c>
      <c r="T29" s="245">
        <v>0</v>
      </c>
      <c r="U29" s="246" t="s">
        <v>241</v>
      </c>
      <c r="V29" s="246" t="s">
        <v>241</v>
      </c>
      <c r="W29" s="246" t="s">
        <v>241</v>
      </c>
      <c r="X29" s="246">
        <f>L29+P29+T29</f>
        <v>6.1178655200000005</v>
      </c>
      <c r="Y29" s="246" t="s">
        <v>241</v>
      </c>
    </row>
    <row r="30" spans="1:25" ht="16.5" x14ac:dyDescent="0.25">
      <c r="A30" s="239" t="s">
        <v>343</v>
      </c>
      <c r="B30" s="242" t="s">
        <v>344</v>
      </c>
      <c r="C30" s="246">
        <f t="shared" si="0"/>
        <v>0.30273869783039997</v>
      </c>
      <c r="D30" s="246" t="s">
        <v>241</v>
      </c>
      <c r="E30" s="246">
        <f>E26-E27-E28-E29</f>
        <v>0.26913360000000086</v>
      </c>
      <c r="F30" s="246">
        <f>F26-F27-F28-F29</f>
        <v>0.27989894399999926</v>
      </c>
      <c r="G30" s="245">
        <v>0</v>
      </c>
      <c r="H30" s="245">
        <v>0</v>
      </c>
      <c r="I30" s="246" t="s">
        <v>241</v>
      </c>
      <c r="J30" s="246" t="s">
        <v>241</v>
      </c>
      <c r="K30" s="246" t="s">
        <v>241</v>
      </c>
      <c r="L30" s="245">
        <v>0</v>
      </c>
      <c r="M30" s="246" t="s">
        <v>241</v>
      </c>
      <c r="N30" s="246" t="s">
        <v>241</v>
      </c>
      <c r="O30" s="246" t="s">
        <v>241</v>
      </c>
      <c r="P30" s="245">
        <v>0</v>
      </c>
      <c r="Q30" s="246" t="s">
        <v>241</v>
      </c>
      <c r="R30" s="246" t="s">
        <v>241</v>
      </c>
      <c r="S30" s="246" t="s">
        <v>241</v>
      </c>
      <c r="T30" s="245">
        <v>0.30273869783039997</v>
      </c>
      <c r="U30" s="246" t="s">
        <v>579</v>
      </c>
      <c r="V30" s="246" t="s">
        <v>241</v>
      </c>
      <c r="W30" s="246" t="s">
        <v>241</v>
      </c>
      <c r="X30" s="246">
        <f t="shared" si="1"/>
        <v>0.30273869783039997</v>
      </c>
      <c r="Y30" s="246" t="s">
        <v>241</v>
      </c>
    </row>
    <row r="31" spans="1:25" ht="16.5" x14ac:dyDescent="0.25">
      <c r="A31" s="239" t="s">
        <v>19</v>
      </c>
      <c r="B31" s="240" t="s">
        <v>345</v>
      </c>
      <c r="C31" s="246">
        <v>0</v>
      </c>
      <c r="D31" s="246">
        <v>0</v>
      </c>
      <c r="E31" s="246">
        <v>0</v>
      </c>
      <c r="F31" s="246">
        <v>0</v>
      </c>
      <c r="G31" s="245">
        <v>0</v>
      </c>
      <c r="H31" s="245">
        <v>0</v>
      </c>
      <c r="I31" s="245">
        <v>0</v>
      </c>
      <c r="J31" s="245">
        <v>0</v>
      </c>
      <c r="K31" s="245">
        <v>0</v>
      </c>
      <c r="L31" s="245">
        <v>0</v>
      </c>
      <c r="M31" s="245">
        <v>0</v>
      </c>
      <c r="N31" s="245">
        <v>0</v>
      </c>
      <c r="O31" s="245">
        <v>0</v>
      </c>
      <c r="P31" s="245">
        <v>0</v>
      </c>
      <c r="Q31" s="245">
        <v>0</v>
      </c>
      <c r="R31" s="245">
        <v>0</v>
      </c>
      <c r="S31" s="245">
        <v>0</v>
      </c>
      <c r="T31" s="245">
        <v>0</v>
      </c>
      <c r="U31" s="245">
        <v>0</v>
      </c>
      <c r="V31" s="245">
        <v>0</v>
      </c>
      <c r="W31" s="245">
        <v>0</v>
      </c>
      <c r="X31" s="246">
        <v>0</v>
      </c>
      <c r="Y31" s="245">
        <v>0</v>
      </c>
    </row>
    <row r="32" spans="1:25" ht="16.5" x14ac:dyDescent="0.25">
      <c r="A32" s="241" t="s">
        <v>346</v>
      </c>
      <c r="B32" s="244" t="s">
        <v>347</v>
      </c>
      <c r="C32" s="246">
        <v>0</v>
      </c>
      <c r="D32" s="246" t="s">
        <v>241</v>
      </c>
      <c r="E32" s="246">
        <v>0</v>
      </c>
      <c r="F32" s="246">
        <v>0</v>
      </c>
      <c r="G32" s="245">
        <v>0</v>
      </c>
      <c r="H32" s="245">
        <v>0</v>
      </c>
      <c r="I32" s="246" t="s">
        <v>241</v>
      </c>
      <c r="J32" s="246" t="s">
        <v>241</v>
      </c>
      <c r="K32" s="246" t="s">
        <v>241</v>
      </c>
      <c r="L32" s="245">
        <v>0</v>
      </c>
      <c r="M32" s="246" t="s">
        <v>241</v>
      </c>
      <c r="N32" s="246" t="s">
        <v>241</v>
      </c>
      <c r="O32" s="246" t="s">
        <v>241</v>
      </c>
      <c r="P32" s="245">
        <v>0</v>
      </c>
      <c r="Q32" s="246" t="s">
        <v>241</v>
      </c>
      <c r="R32" s="246" t="s">
        <v>241</v>
      </c>
      <c r="S32" s="246" t="s">
        <v>241</v>
      </c>
      <c r="T32" s="245">
        <v>0</v>
      </c>
      <c r="U32" s="246" t="s">
        <v>241</v>
      </c>
      <c r="V32" s="246" t="s">
        <v>241</v>
      </c>
      <c r="W32" s="246" t="s">
        <v>241</v>
      </c>
      <c r="X32" s="246">
        <v>0</v>
      </c>
      <c r="Y32" s="246" t="s">
        <v>241</v>
      </c>
    </row>
    <row r="33" spans="1:25" ht="16.5" x14ac:dyDescent="0.25">
      <c r="A33" s="241" t="s">
        <v>348</v>
      </c>
      <c r="B33" s="244" t="s">
        <v>349</v>
      </c>
      <c r="C33" s="246">
        <v>0</v>
      </c>
      <c r="D33" s="246" t="s">
        <v>241</v>
      </c>
      <c r="E33" s="246">
        <v>0</v>
      </c>
      <c r="F33" s="246">
        <v>0</v>
      </c>
      <c r="G33" s="245">
        <v>0</v>
      </c>
      <c r="H33" s="245">
        <v>0</v>
      </c>
      <c r="I33" s="246" t="s">
        <v>241</v>
      </c>
      <c r="J33" s="246" t="s">
        <v>241</v>
      </c>
      <c r="K33" s="246" t="s">
        <v>241</v>
      </c>
      <c r="L33" s="245">
        <v>0</v>
      </c>
      <c r="M33" s="246" t="s">
        <v>241</v>
      </c>
      <c r="N33" s="246" t="s">
        <v>241</v>
      </c>
      <c r="O33" s="246" t="s">
        <v>241</v>
      </c>
      <c r="P33" s="245">
        <v>0</v>
      </c>
      <c r="Q33" s="246" t="s">
        <v>241</v>
      </c>
      <c r="R33" s="246" t="s">
        <v>241</v>
      </c>
      <c r="S33" s="246" t="s">
        <v>241</v>
      </c>
      <c r="T33" s="245">
        <v>0</v>
      </c>
      <c r="U33" s="246" t="s">
        <v>241</v>
      </c>
      <c r="V33" s="246" t="s">
        <v>241</v>
      </c>
      <c r="W33" s="246" t="s">
        <v>241</v>
      </c>
      <c r="X33" s="246">
        <v>0</v>
      </c>
      <c r="Y33" s="246" t="s">
        <v>241</v>
      </c>
    </row>
    <row r="34" spans="1:25" ht="16.5" x14ac:dyDescent="0.25">
      <c r="A34" s="241" t="s">
        <v>350</v>
      </c>
      <c r="B34" s="244" t="s">
        <v>351</v>
      </c>
      <c r="C34" s="246">
        <v>0</v>
      </c>
      <c r="D34" s="246" t="s">
        <v>241</v>
      </c>
      <c r="E34" s="246">
        <v>0</v>
      </c>
      <c r="F34" s="246">
        <v>0</v>
      </c>
      <c r="G34" s="245">
        <v>0</v>
      </c>
      <c r="H34" s="245">
        <v>0</v>
      </c>
      <c r="I34" s="246" t="s">
        <v>241</v>
      </c>
      <c r="J34" s="246" t="s">
        <v>241</v>
      </c>
      <c r="K34" s="246" t="s">
        <v>241</v>
      </c>
      <c r="L34" s="245">
        <v>0</v>
      </c>
      <c r="M34" s="246" t="s">
        <v>241</v>
      </c>
      <c r="N34" s="246" t="s">
        <v>241</v>
      </c>
      <c r="O34" s="246" t="s">
        <v>241</v>
      </c>
      <c r="P34" s="245">
        <v>0</v>
      </c>
      <c r="Q34" s="246" t="s">
        <v>241</v>
      </c>
      <c r="R34" s="246" t="s">
        <v>241</v>
      </c>
      <c r="S34" s="246" t="s">
        <v>241</v>
      </c>
      <c r="T34" s="245">
        <v>0</v>
      </c>
      <c r="U34" s="246" t="s">
        <v>241</v>
      </c>
      <c r="V34" s="246" t="s">
        <v>241</v>
      </c>
      <c r="W34" s="246" t="s">
        <v>241</v>
      </c>
      <c r="X34" s="246">
        <v>0</v>
      </c>
      <c r="Y34" s="246" t="s">
        <v>241</v>
      </c>
    </row>
    <row r="35" spans="1:25" ht="16.5" x14ac:dyDescent="0.25">
      <c r="A35" s="241" t="s">
        <v>352</v>
      </c>
      <c r="B35" s="242" t="s">
        <v>353</v>
      </c>
      <c r="C35" s="246">
        <v>0</v>
      </c>
      <c r="D35" s="246" t="s">
        <v>241</v>
      </c>
      <c r="E35" s="246">
        <v>0</v>
      </c>
      <c r="F35" s="246">
        <v>0</v>
      </c>
      <c r="G35" s="245">
        <v>0</v>
      </c>
      <c r="H35" s="245">
        <v>0</v>
      </c>
      <c r="I35" s="246" t="s">
        <v>241</v>
      </c>
      <c r="J35" s="246" t="s">
        <v>241</v>
      </c>
      <c r="K35" s="246" t="s">
        <v>241</v>
      </c>
      <c r="L35" s="245">
        <v>0</v>
      </c>
      <c r="M35" s="246" t="s">
        <v>241</v>
      </c>
      <c r="N35" s="246" t="s">
        <v>241</v>
      </c>
      <c r="O35" s="246" t="s">
        <v>241</v>
      </c>
      <c r="P35" s="245">
        <v>0</v>
      </c>
      <c r="Q35" s="246" t="s">
        <v>241</v>
      </c>
      <c r="R35" s="246" t="s">
        <v>241</v>
      </c>
      <c r="S35" s="246" t="s">
        <v>241</v>
      </c>
      <c r="T35" s="245">
        <v>0</v>
      </c>
      <c r="U35" s="246" t="s">
        <v>241</v>
      </c>
      <c r="V35" s="246" t="s">
        <v>241</v>
      </c>
      <c r="W35" s="246" t="s">
        <v>241</v>
      </c>
      <c r="X35" s="246">
        <v>0</v>
      </c>
      <c r="Y35" s="246" t="s">
        <v>241</v>
      </c>
    </row>
    <row r="36" spans="1:25" ht="16.5" x14ac:dyDescent="0.25">
      <c r="A36" s="241" t="s">
        <v>354</v>
      </c>
      <c r="B36" s="242" t="s">
        <v>355</v>
      </c>
      <c r="C36" s="246">
        <v>0</v>
      </c>
      <c r="D36" s="246" t="s">
        <v>241</v>
      </c>
      <c r="E36" s="246">
        <v>0</v>
      </c>
      <c r="F36" s="246">
        <v>0</v>
      </c>
      <c r="G36" s="245">
        <v>0</v>
      </c>
      <c r="H36" s="245">
        <v>0</v>
      </c>
      <c r="I36" s="246" t="s">
        <v>241</v>
      </c>
      <c r="J36" s="246" t="s">
        <v>241</v>
      </c>
      <c r="K36" s="246" t="s">
        <v>241</v>
      </c>
      <c r="L36" s="245">
        <v>0</v>
      </c>
      <c r="M36" s="246" t="s">
        <v>241</v>
      </c>
      <c r="N36" s="246" t="s">
        <v>241</v>
      </c>
      <c r="O36" s="246" t="s">
        <v>241</v>
      </c>
      <c r="P36" s="245">
        <v>0</v>
      </c>
      <c r="Q36" s="246" t="s">
        <v>241</v>
      </c>
      <c r="R36" s="246" t="s">
        <v>241</v>
      </c>
      <c r="S36" s="246" t="s">
        <v>241</v>
      </c>
      <c r="T36" s="245">
        <v>0</v>
      </c>
      <c r="U36" s="246" t="s">
        <v>241</v>
      </c>
      <c r="V36" s="246" t="s">
        <v>241</v>
      </c>
      <c r="W36" s="246" t="s">
        <v>241</v>
      </c>
      <c r="X36" s="246">
        <v>0</v>
      </c>
      <c r="Y36" s="246" t="s">
        <v>241</v>
      </c>
    </row>
    <row r="37" spans="1:25" ht="16.5" x14ac:dyDescent="0.25">
      <c r="A37" s="241" t="s">
        <v>356</v>
      </c>
      <c r="B37" s="242" t="s">
        <v>357</v>
      </c>
      <c r="C37" s="246">
        <v>0</v>
      </c>
      <c r="D37" s="246" t="s">
        <v>241</v>
      </c>
      <c r="E37" s="246">
        <v>0</v>
      </c>
      <c r="F37" s="246">
        <v>0</v>
      </c>
      <c r="G37" s="245">
        <v>0</v>
      </c>
      <c r="H37" s="245">
        <v>0</v>
      </c>
      <c r="I37" s="246" t="s">
        <v>241</v>
      </c>
      <c r="J37" s="246" t="s">
        <v>241</v>
      </c>
      <c r="K37" s="246" t="s">
        <v>241</v>
      </c>
      <c r="L37" s="245">
        <v>0</v>
      </c>
      <c r="M37" s="246" t="s">
        <v>241</v>
      </c>
      <c r="N37" s="246" t="s">
        <v>241</v>
      </c>
      <c r="O37" s="246" t="s">
        <v>241</v>
      </c>
      <c r="P37" s="245">
        <v>0</v>
      </c>
      <c r="Q37" s="246" t="s">
        <v>241</v>
      </c>
      <c r="R37" s="246" t="s">
        <v>241</v>
      </c>
      <c r="S37" s="246" t="s">
        <v>241</v>
      </c>
      <c r="T37" s="245">
        <v>0</v>
      </c>
      <c r="U37" s="246" t="s">
        <v>241</v>
      </c>
      <c r="V37" s="246" t="s">
        <v>241</v>
      </c>
      <c r="W37" s="246" t="s">
        <v>241</v>
      </c>
      <c r="X37" s="246">
        <v>0</v>
      </c>
      <c r="Y37" s="246" t="s">
        <v>241</v>
      </c>
    </row>
    <row r="38" spans="1:25" ht="19.5" x14ac:dyDescent="0.25">
      <c r="A38" s="241" t="s">
        <v>358</v>
      </c>
      <c r="B38" s="244" t="s">
        <v>359</v>
      </c>
      <c r="C38" s="246">
        <v>0</v>
      </c>
      <c r="D38" s="246" t="s">
        <v>241</v>
      </c>
      <c r="E38" s="246">
        <v>0</v>
      </c>
      <c r="F38" s="246">
        <v>0</v>
      </c>
      <c r="G38" s="245">
        <v>0</v>
      </c>
      <c r="H38" s="245">
        <v>0</v>
      </c>
      <c r="I38" s="246" t="s">
        <v>241</v>
      </c>
      <c r="J38" s="246" t="s">
        <v>241</v>
      </c>
      <c r="K38" s="246" t="s">
        <v>241</v>
      </c>
      <c r="L38" s="245">
        <v>0</v>
      </c>
      <c r="M38" s="246" t="s">
        <v>241</v>
      </c>
      <c r="N38" s="246" t="s">
        <v>241</v>
      </c>
      <c r="O38" s="246" t="s">
        <v>241</v>
      </c>
      <c r="P38" s="245">
        <v>0</v>
      </c>
      <c r="Q38" s="246" t="s">
        <v>241</v>
      </c>
      <c r="R38" s="246" t="s">
        <v>241</v>
      </c>
      <c r="S38" s="246" t="s">
        <v>241</v>
      </c>
      <c r="T38" s="245">
        <v>0</v>
      </c>
      <c r="U38" s="246" t="s">
        <v>241</v>
      </c>
      <c r="V38" s="246" t="s">
        <v>241</v>
      </c>
      <c r="W38" s="246" t="s">
        <v>241</v>
      </c>
      <c r="X38" s="246">
        <v>0</v>
      </c>
      <c r="Y38" s="246" t="s">
        <v>241</v>
      </c>
    </row>
    <row r="39" spans="1:25" s="304" customFormat="1" ht="16.5" x14ac:dyDescent="0.25">
      <c r="A39" s="239" t="s">
        <v>18</v>
      </c>
      <c r="B39" s="240" t="s">
        <v>360</v>
      </c>
      <c r="C39" s="246">
        <v>0</v>
      </c>
      <c r="D39" s="246">
        <v>0</v>
      </c>
      <c r="E39" s="246">
        <v>0</v>
      </c>
      <c r="F39" s="246">
        <v>0</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246">
        <v>0</v>
      </c>
      <c r="Y39" s="246">
        <v>0</v>
      </c>
    </row>
    <row r="40" spans="1:25" ht="16.5" x14ac:dyDescent="0.25">
      <c r="A40" s="241" t="s">
        <v>361</v>
      </c>
      <c r="B40" s="242" t="s">
        <v>362</v>
      </c>
      <c r="C40" s="246">
        <v>0</v>
      </c>
      <c r="D40" s="246" t="s">
        <v>241</v>
      </c>
      <c r="E40" s="246">
        <v>0</v>
      </c>
      <c r="F40" s="246">
        <v>0</v>
      </c>
      <c r="G40" s="245">
        <v>0</v>
      </c>
      <c r="H40" s="245">
        <v>0</v>
      </c>
      <c r="I40" s="246" t="s">
        <v>241</v>
      </c>
      <c r="J40" s="246" t="s">
        <v>241</v>
      </c>
      <c r="K40" s="246" t="s">
        <v>241</v>
      </c>
      <c r="L40" s="245">
        <v>0</v>
      </c>
      <c r="M40" s="246" t="s">
        <v>241</v>
      </c>
      <c r="N40" s="246" t="s">
        <v>241</v>
      </c>
      <c r="O40" s="246" t="s">
        <v>241</v>
      </c>
      <c r="P40" s="245">
        <v>0</v>
      </c>
      <c r="Q40" s="246" t="s">
        <v>241</v>
      </c>
      <c r="R40" s="246" t="s">
        <v>241</v>
      </c>
      <c r="S40" s="246" t="s">
        <v>241</v>
      </c>
      <c r="T40" s="245">
        <v>0</v>
      </c>
      <c r="U40" s="246" t="s">
        <v>241</v>
      </c>
      <c r="V40" s="246" t="s">
        <v>241</v>
      </c>
      <c r="W40" s="246" t="s">
        <v>241</v>
      </c>
      <c r="X40" s="246">
        <v>0</v>
      </c>
      <c r="Y40" s="246" t="s">
        <v>241</v>
      </c>
    </row>
    <row r="41" spans="1:25" ht="16.5" x14ac:dyDescent="0.25">
      <c r="A41" s="241" t="s">
        <v>363</v>
      </c>
      <c r="B41" s="242" t="s">
        <v>349</v>
      </c>
      <c r="C41" s="246">
        <v>0</v>
      </c>
      <c r="D41" s="246" t="s">
        <v>241</v>
      </c>
      <c r="E41" s="246">
        <v>0</v>
      </c>
      <c r="F41" s="246">
        <v>0</v>
      </c>
      <c r="G41" s="245">
        <v>0</v>
      </c>
      <c r="H41" s="245">
        <v>0</v>
      </c>
      <c r="I41" s="246" t="s">
        <v>241</v>
      </c>
      <c r="J41" s="246" t="s">
        <v>241</v>
      </c>
      <c r="K41" s="246" t="s">
        <v>241</v>
      </c>
      <c r="L41" s="245">
        <v>0</v>
      </c>
      <c r="M41" s="246" t="s">
        <v>241</v>
      </c>
      <c r="N41" s="246" t="s">
        <v>241</v>
      </c>
      <c r="O41" s="246" t="s">
        <v>241</v>
      </c>
      <c r="P41" s="245">
        <v>0</v>
      </c>
      <c r="Q41" s="246" t="s">
        <v>241</v>
      </c>
      <c r="R41" s="246" t="s">
        <v>241</v>
      </c>
      <c r="S41" s="246" t="s">
        <v>241</v>
      </c>
      <c r="T41" s="245">
        <v>0</v>
      </c>
      <c r="U41" s="246" t="s">
        <v>241</v>
      </c>
      <c r="V41" s="246" t="s">
        <v>241</v>
      </c>
      <c r="W41" s="246" t="s">
        <v>241</v>
      </c>
      <c r="X41" s="246">
        <v>0</v>
      </c>
      <c r="Y41" s="246" t="s">
        <v>241</v>
      </c>
    </row>
    <row r="42" spans="1:25" ht="16.5" x14ac:dyDescent="0.25">
      <c r="A42" s="241" t="s">
        <v>364</v>
      </c>
      <c r="B42" s="242" t="s">
        <v>351</v>
      </c>
      <c r="C42" s="246">
        <v>0</v>
      </c>
      <c r="D42" s="246" t="s">
        <v>241</v>
      </c>
      <c r="E42" s="246">
        <v>0</v>
      </c>
      <c r="F42" s="246">
        <v>0</v>
      </c>
      <c r="G42" s="245">
        <v>0</v>
      </c>
      <c r="H42" s="245">
        <v>0</v>
      </c>
      <c r="I42" s="246" t="s">
        <v>241</v>
      </c>
      <c r="J42" s="246" t="s">
        <v>241</v>
      </c>
      <c r="K42" s="246" t="s">
        <v>241</v>
      </c>
      <c r="L42" s="245">
        <v>0</v>
      </c>
      <c r="M42" s="246" t="s">
        <v>241</v>
      </c>
      <c r="N42" s="246" t="s">
        <v>241</v>
      </c>
      <c r="O42" s="246" t="s">
        <v>241</v>
      </c>
      <c r="P42" s="245">
        <v>0</v>
      </c>
      <c r="Q42" s="246" t="s">
        <v>241</v>
      </c>
      <c r="R42" s="246" t="s">
        <v>241</v>
      </c>
      <c r="S42" s="246" t="s">
        <v>241</v>
      </c>
      <c r="T42" s="245">
        <v>0</v>
      </c>
      <c r="U42" s="246" t="s">
        <v>241</v>
      </c>
      <c r="V42" s="246" t="s">
        <v>241</v>
      </c>
      <c r="W42" s="246" t="s">
        <v>241</v>
      </c>
      <c r="X42" s="246">
        <v>0</v>
      </c>
      <c r="Y42" s="246" t="s">
        <v>241</v>
      </c>
    </row>
    <row r="43" spans="1:25" ht="16.5" x14ac:dyDescent="0.25">
      <c r="A43" s="241" t="s">
        <v>365</v>
      </c>
      <c r="B43" s="242" t="s">
        <v>353</v>
      </c>
      <c r="C43" s="246">
        <v>0</v>
      </c>
      <c r="D43" s="246" t="s">
        <v>241</v>
      </c>
      <c r="E43" s="246">
        <v>0</v>
      </c>
      <c r="F43" s="246">
        <v>0</v>
      </c>
      <c r="G43" s="245">
        <v>0</v>
      </c>
      <c r="H43" s="245">
        <v>0</v>
      </c>
      <c r="I43" s="246" t="s">
        <v>241</v>
      </c>
      <c r="J43" s="246" t="s">
        <v>241</v>
      </c>
      <c r="K43" s="246" t="s">
        <v>241</v>
      </c>
      <c r="L43" s="245">
        <v>0</v>
      </c>
      <c r="M43" s="246" t="s">
        <v>241</v>
      </c>
      <c r="N43" s="246" t="s">
        <v>241</v>
      </c>
      <c r="O43" s="246" t="s">
        <v>241</v>
      </c>
      <c r="P43" s="245">
        <v>0</v>
      </c>
      <c r="Q43" s="246" t="s">
        <v>241</v>
      </c>
      <c r="R43" s="246" t="s">
        <v>241</v>
      </c>
      <c r="S43" s="246" t="s">
        <v>241</v>
      </c>
      <c r="T43" s="245">
        <v>0</v>
      </c>
      <c r="U43" s="246" t="s">
        <v>241</v>
      </c>
      <c r="V43" s="246" t="s">
        <v>241</v>
      </c>
      <c r="W43" s="246" t="s">
        <v>241</v>
      </c>
      <c r="X43" s="246">
        <v>0</v>
      </c>
      <c r="Y43" s="246" t="s">
        <v>241</v>
      </c>
    </row>
    <row r="44" spans="1:25" ht="16.5" x14ac:dyDescent="0.25">
      <c r="A44" s="241" t="s">
        <v>366</v>
      </c>
      <c r="B44" s="242" t="s">
        <v>355</v>
      </c>
      <c r="C44" s="246">
        <v>0</v>
      </c>
      <c r="D44" s="246" t="s">
        <v>241</v>
      </c>
      <c r="E44" s="246">
        <v>0</v>
      </c>
      <c r="F44" s="246">
        <v>0</v>
      </c>
      <c r="G44" s="245">
        <v>0</v>
      </c>
      <c r="H44" s="245">
        <v>0</v>
      </c>
      <c r="I44" s="246" t="s">
        <v>241</v>
      </c>
      <c r="J44" s="246" t="s">
        <v>241</v>
      </c>
      <c r="K44" s="246" t="s">
        <v>241</v>
      </c>
      <c r="L44" s="245">
        <v>0</v>
      </c>
      <c r="M44" s="246" t="s">
        <v>241</v>
      </c>
      <c r="N44" s="246" t="s">
        <v>241</v>
      </c>
      <c r="O44" s="246" t="s">
        <v>241</v>
      </c>
      <c r="P44" s="245">
        <v>0</v>
      </c>
      <c r="Q44" s="246" t="s">
        <v>241</v>
      </c>
      <c r="R44" s="246" t="s">
        <v>241</v>
      </c>
      <c r="S44" s="246" t="s">
        <v>241</v>
      </c>
      <c r="T44" s="245">
        <v>0</v>
      </c>
      <c r="U44" s="246" t="s">
        <v>241</v>
      </c>
      <c r="V44" s="246" t="s">
        <v>241</v>
      </c>
      <c r="W44" s="246" t="s">
        <v>241</v>
      </c>
      <c r="X44" s="246">
        <v>0</v>
      </c>
      <c r="Y44" s="246" t="s">
        <v>241</v>
      </c>
    </row>
    <row r="45" spans="1:25" ht="16.5" x14ac:dyDescent="0.25">
      <c r="A45" s="241" t="s">
        <v>367</v>
      </c>
      <c r="B45" s="242" t="s">
        <v>357</v>
      </c>
      <c r="C45" s="246">
        <v>0</v>
      </c>
      <c r="D45" s="246" t="s">
        <v>241</v>
      </c>
      <c r="E45" s="246">
        <v>0</v>
      </c>
      <c r="F45" s="246">
        <v>0</v>
      </c>
      <c r="G45" s="245">
        <v>0</v>
      </c>
      <c r="H45" s="245">
        <v>0</v>
      </c>
      <c r="I45" s="246" t="s">
        <v>241</v>
      </c>
      <c r="J45" s="246" t="s">
        <v>241</v>
      </c>
      <c r="K45" s="246" t="s">
        <v>241</v>
      </c>
      <c r="L45" s="245">
        <v>0</v>
      </c>
      <c r="M45" s="246" t="s">
        <v>241</v>
      </c>
      <c r="N45" s="246" t="s">
        <v>241</v>
      </c>
      <c r="O45" s="246" t="s">
        <v>241</v>
      </c>
      <c r="P45" s="245">
        <v>0</v>
      </c>
      <c r="Q45" s="246" t="s">
        <v>241</v>
      </c>
      <c r="R45" s="246" t="s">
        <v>241</v>
      </c>
      <c r="S45" s="246" t="s">
        <v>241</v>
      </c>
      <c r="T45" s="245">
        <v>0</v>
      </c>
      <c r="U45" s="246" t="s">
        <v>241</v>
      </c>
      <c r="V45" s="246" t="s">
        <v>241</v>
      </c>
      <c r="W45" s="246" t="s">
        <v>241</v>
      </c>
      <c r="X45" s="246">
        <v>0</v>
      </c>
      <c r="Y45" s="246" t="s">
        <v>241</v>
      </c>
    </row>
    <row r="46" spans="1:25" ht="19.5" x14ac:dyDescent="0.25">
      <c r="A46" s="241" t="s">
        <v>368</v>
      </c>
      <c r="B46" s="244" t="s">
        <v>359</v>
      </c>
      <c r="C46" s="246">
        <v>0</v>
      </c>
      <c r="D46" s="246" t="s">
        <v>241</v>
      </c>
      <c r="E46" s="246">
        <v>0</v>
      </c>
      <c r="F46" s="246">
        <v>0</v>
      </c>
      <c r="G46" s="245">
        <v>0</v>
      </c>
      <c r="H46" s="245">
        <v>0</v>
      </c>
      <c r="I46" s="246" t="s">
        <v>241</v>
      </c>
      <c r="J46" s="246" t="s">
        <v>241</v>
      </c>
      <c r="K46" s="246" t="s">
        <v>241</v>
      </c>
      <c r="L46" s="245">
        <v>0</v>
      </c>
      <c r="M46" s="246" t="s">
        <v>241</v>
      </c>
      <c r="N46" s="246" t="s">
        <v>241</v>
      </c>
      <c r="O46" s="246" t="s">
        <v>241</v>
      </c>
      <c r="P46" s="245">
        <v>0</v>
      </c>
      <c r="Q46" s="246" t="s">
        <v>241</v>
      </c>
      <c r="R46" s="246" t="s">
        <v>241</v>
      </c>
      <c r="S46" s="246" t="s">
        <v>241</v>
      </c>
      <c r="T46" s="245">
        <v>0</v>
      </c>
      <c r="U46" s="246" t="s">
        <v>241</v>
      </c>
      <c r="V46" s="246" t="s">
        <v>241</v>
      </c>
      <c r="W46" s="246" t="s">
        <v>241</v>
      </c>
      <c r="X46" s="246">
        <v>0</v>
      </c>
      <c r="Y46" s="246" t="s">
        <v>241</v>
      </c>
    </row>
    <row r="47" spans="1:25" s="304" customFormat="1" ht="16.5" x14ac:dyDescent="0.25">
      <c r="A47" s="239" t="s">
        <v>16</v>
      </c>
      <c r="B47" s="240" t="s">
        <v>369</v>
      </c>
      <c r="C47" s="246">
        <f>X47</f>
        <v>10.657362957030401</v>
      </c>
      <c r="D47" s="246">
        <v>0</v>
      </c>
      <c r="E47" s="246">
        <v>10.0884336</v>
      </c>
      <c r="F47" s="246">
        <v>10.491970944</v>
      </c>
      <c r="G47" s="246">
        <v>0</v>
      </c>
      <c r="H47" s="246">
        <v>0</v>
      </c>
      <c r="I47" s="246">
        <v>0</v>
      </c>
      <c r="J47" s="246">
        <v>0</v>
      </c>
      <c r="K47" s="246">
        <v>0</v>
      </c>
      <c r="L47" s="246">
        <v>0</v>
      </c>
      <c r="M47" s="246">
        <v>0</v>
      </c>
      <c r="N47" s="246">
        <v>0</v>
      </c>
      <c r="O47" s="246">
        <v>0</v>
      </c>
      <c r="P47" s="246">
        <f>P48</f>
        <v>0</v>
      </c>
      <c r="Q47" s="246">
        <v>0</v>
      </c>
      <c r="R47" s="246">
        <v>0</v>
      </c>
      <c r="S47" s="246">
        <v>0</v>
      </c>
      <c r="T47" s="246">
        <f>T48</f>
        <v>10.657362957030401</v>
      </c>
      <c r="U47" s="246">
        <v>0</v>
      </c>
      <c r="V47" s="246">
        <v>0</v>
      </c>
      <c r="W47" s="246">
        <v>0</v>
      </c>
      <c r="X47" s="246">
        <f>L47+P47+T47</f>
        <v>10.657362957030401</v>
      </c>
      <c r="Y47" s="246">
        <v>0</v>
      </c>
    </row>
    <row r="48" spans="1:25" ht="16.5" x14ac:dyDescent="0.25">
      <c r="A48" s="241" t="s">
        <v>370</v>
      </c>
      <c r="B48" s="242" t="s">
        <v>371</v>
      </c>
      <c r="C48" s="246">
        <f>X48</f>
        <v>10.657362957030401</v>
      </c>
      <c r="D48" s="246" t="s">
        <v>241</v>
      </c>
      <c r="E48" s="246">
        <v>10.0884336</v>
      </c>
      <c r="F48" s="246">
        <v>10.491970944</v>
      </c>
      <c r="G48" s="245">
        <v>0</v>
      </c>
      <c r="H48" s="245">
        <v>0</v>
      </c>
      <c r="I48" s="246" t="s">
        <v>241</v>
      </c>
      <c r="J48" s="246" t="s">
        <v>241</v>
      </c>
      <c r="K48" s="246" t="s">
        <v>241</v>
      </c>
      <c r="L48" s="245">
        <v>0</v>
      </c>
      <c r="M48" s="246" t="s">
        <v>241</v>
      </c>
      <c r="N48" s="246" t="s">
        <v>241</v>
      </c>
      <c r="O48" s="246" t="s">
        <v>241</v>
      </c>
      <c r="P48" s="245">
        <v>0</v>
      </c>
      <c r="Q48" s="246" t="s">
        <v>241</v>
      </c>
      <c r="R48" s="246" t="s">
        <v>241</v>
      </c>
      <c r="S48" s="246" t="s">
        <v>241</v>
      </c>
      <c r="T48" s="245">
        <v>10.657362957030401</v>
      </c>
      <c r="U48" s="246" t="s">
        <v>579</v>
      </c>
      <c r="V48" s="246" t="s">
        <v>241</v>
      </c>
      <c r="W48" s="246" t="s">
        <v>241</v>
      </c>
      <c r="X48" s="246">
        <f>L48+P48+T48</f>
        <v>10.657362957030401</v>
      </c>
      <c r="Y48" s="246" t="s">
        <v>241</v>
      </c>
    </row>
    <row r="49" spans="1:25" ht="16.5" x14ac:dyDescent="0.25">
      <c r="A49" s="241" t="s">
        <v>372</v>
      </c>
      <c r="B49" s="242" t="s">
        <v>373</v>
      </c>
      <c r="C49" s="246">
        <v>0</v>
      </c>
      <c r="D49" s="246" t="s">
        <v>241</v>
      </c>
      <c r="E49" s="246">
        <v>0</v>
      </c>
      <c r="F49" s="246">
        <v>0</v>
      </c>
      <c r="G49" s="245">
        <v>0</v>
      </c>
      <c r="H49" s="245">
        <v>0</v>
      </c>
      <c r="I49" s="246" t="s">
        <v>241</v>
      </c>
      <c r="J49" s="246" t="s">
        <v>241</v>
      </c>
      <c r="K49" s="246" t="s">
        <v>241</v>
      </c>
      <c r="L49" s="245">
        <v>0</v>
      </c>
      <c r="M49" s="246" t="s">
        <v>241</v>
      </c>
      <c r="N49" s="246" t="s">
        <v>241</v>
      </c>
      <c r="O49" s="246" t="s">
        <v>241</v>
      </c>
      <c r="P49" s="245">
        <v>0</v>
      </c>
      <c r="Q49" s="246" t="s">
        <v>241</v>
      </c>
      <c r="R49" s="246" t="s">
        <v>241</v>
      </c>
      <c r="S49" s="246" t="s">
        <v>241</v>
      </c>
      <c r="T49" s="245">
        <v>0</v>
      </c>
      <c r="U49" s="246" t="s">
        <v>241</v>
      </c>
      <c r="V49" s="246" t="s">
        <v>241</v>
      </c>
      <c r="W49" s="246" t="s">
        <v>241</v>
      </c>
      <c r="X49" s="246">
        <v>0</v>
      </c>
      <c r="Y49" s="246" t="s">
        <v>241</v>
      </c>
    </row>
    <row r="50" spans="1:25" ht="16.5" x14ac:dyDescent="0.25">
      <c r="A50" s="241" t="s">
        <v>374</v>
      </c>
      <c r="B50" s="244" t="s">
        <v>375</v>
      </c>
      <c r="C50" s="246">
        <v>0</v>
      </c>
      <c r="D50" s="246" t="s">
        <v>241</v>
      </c>
      <c r="E50" s="246">
        <v>0</v>
      </c>
      <c r="F50" s="246">
        <v>0</v>
      </c>
      <c r="G50" s="245">
        <v>0</v>
      </c>
      <c r="H50" s="245">
        <v>0</v>
      </c>
      <c r="I50" s="246" t="s">
        <v>241</v>
      </c>
      <c r="J50" s="246" t="s">
        <v>241</v>
      </c>
      <c r="K50" s="246" t="s">
        <v>241</v>
      </c>
      <c r="L50" s="245">
        <v>0</v>
      </c>
      <c r="M50" s="246" t="s">
        <v>241</v>
      </c>
      <c r="N50" s="246" t="s">
        <v>241</v>
      </c>
      <c r="O50" s="246" t="s">
        <v>241</v>
      </c>
      <c r="P50" s="245">
        <v>0</v>
      </c>
      <c r="Q50" s="246" t="s">
        <v>241</v>
      </c>
      <c r="R50" s="246" t="s">
        <v>241</v>
      </c>
      <c r="S50" s="246" t="s">
        <v>241</v>
      </c>
      <c r="T50" s="245">
        <v>0</v>
      </c>
      <c r="U50" s="246" t="s">
        <v>241</v>
      </c>
      <c r="V50" s="246" t="s">
        <v>241</v>
      </c>
      <c r="W50" s="246" t="s">
        <v>241</v>
      </c>
      <c r="X50" s="246">
        <v>0</v>
      </c>
      <c r="Y50" s="246" t="s">
        <v>241</v>
      </c>
    </row>
    <row r="51" spans="1:25" ht="16.5" x14ac:dyDescent="0.25">
      <c r="A51" s="241" t="s">
        <v>376</v>
      </c>
      <c r="B51" s="244" t="s">
        <v>377</v>
      </c>
      <c r="C51" s="246">
        <v>0</v>
      </c>
      <c r="D51" s="246" t="s">
        <v>241</v>
      </c>
      <c r="E51" s="246">
        <v>0</v>
      </c>
      <c r="F51" s="246">
        <v>0</v>
      </c>
      <c r="G51" s="245">
        <v>0</v>
      </c>
      <c r="H51" s="245">
        <v>0</v>
      </c>
      <c r="I51" s="246" t="s">
        <v>241</v>
      </c>
      <c r="J51" s="246" t="s">
        <v>241</v>
      </c>
      <c r="K51" s="246" t="s">
        <v>241</v>
      </c>
      <c r="L51" s="245">
        <v>0</v>
      </c>
      <c r="M51" s="246" t="s">
        <v>241</v>
      </c>
      <c r="N51" s="246" t="s">
        <v>241</v>
      </c>
      <c r="O51" s="246" t="s">
        <v>241</v>
      </c>
      <c r="P51" s="245">
        <v>0</v>
      </c>
      <c r="Q51" s="246" t="s">
        <v>241</v>
      </c>
      <c r="R51" s="246" t="s">
        <v>241</v>
      </c>
      <c r="S51" s="246" t="s">
        <v>241</v>
      </c>
      <c r="T51" s="245">
        <v>0</v>
      </c>
      <c r="U51" s="246" t="s">
        <v>241</v>
      </c>
      <c r="V51" s="246" t="s">
        <v>241</v>
      </c>
      <c r="W51" s="246" t="s">
        <v>241</v>
      </c>
      <c r="X51" s="246">
        <v>0</v>
      </c>
      <c r="Y51" s="246" t="s">
        <v>241</v>
      </c>
    </row>
    <row r="52" spans="1:25" ht="16.5" x14ac:dyDescent="0.25">
      <c r="A52" s="241" t="s">
        <v>378</v>
      </c>
      <c r="B52" s="244" t="s">
        <v>379</v>
      </c>
      <c r="C52" s="246">
        <v>0</v>
      </c>
      <c r="D52" s="246" t="s">
        <v>241</v>
      </c>
      <c r="E52" s="246">
        <v>0</v>
      </c>
      <c r="F52" s="246">
        <v>0</v>
      </c>
      <c r="G52" s="245">
        <v>0</v>
      </c>
      <c r="H52" s="245">
        <v>0</v>
      </c>
      <c r="I52" s="246" t="s">
        <v>241</v>
      </c>
      <c r="J52" s="246" t="s">
        <v>241</v>
      </c>
      <c r="K52" s="246" t="s">
        <v>241</v>
      </c>
      <c r="L52" s="245">
        <v>0</v>
      </c>
      <c r="M52" s="246" t="s">
        <v>241</v>
      </c>
      <c r="N52" s="246" t="s">
        <v>241</v>
      </c>
      <c r="O52" s="246" t="s">
        <v>241</v>
      </c>
      <c r="P52" s="245">
        <v>0</v>
      </c>
      <c r="Q52" s="246" t="s">
        <v>241</v>
      </c>
      <c r="R52" s="246" t="s">
        <v>241</v>
      </c>
      <c r="S52" s="246" t="s">
        <v>241</v>
      </c>
      <c r="T52" s="245">
        <v>0</v>
      </c>
      <c r="U52" s="246" t="s">
        <v>241</v>
      </c>
      <c r="V52" s="246" t="s">
        <v>241</v>
      </c>
      <c r="W52" s="246" t="s">
        <v>241</v>
      </c>
      <c r="X52" s="246">
        <v>0</v>
      </c>
      <c r="Y52" s="246" t="s">
        <v>241</v>
      </c>
    </row>
    <row r="53" spans="1:25" ht="19.5" x14ac:dyDescent="0.25">
      <c r="A53" s="241" t="s">
        <v>380</v>
      </c>
      <c r="B53" s="244" t="s">
        <v>381</v>
      </c>
      <c r="C53" s="246">
        <v>0</v>
      </c>
      <c r="D53" s="246" t="s">
        <v>241</v>
      </c>
      <c r="E53" s="246">
        <v>0</v>
      </c>
      <c r="F53" s="246">
        <v>0</v>
      </c>
      <c r="G53" s="245">
        <v>0</v>
      </c>
      <c r="H53" s="245">
        <v>0</v>
      </c>
      <c r="I53" s="246" t="s">
        <v>241</v>
      </c>
      <c r="J53" s="246" t="s">
        <v>241</v>
      </c>
      <c r="K53" s="246" t="s">
        <v>241</v>
      </c>
      <c r="L53" s="245">
        <v>0</v>
      </c>
      <c r="M53" s="246" t="s">
        <v>241</v>
      </c>
      <c r="N53" s="246" t="s">
        <v>241</v>
      </c>
      <c r="O53" s="246" t="s">
        <v>241</v>
      </c>
      <c r="P53" s="245">
        <v>0</v>
      </c>
      <c r="Q53" s="246" t="s">
        <v>241</v>
      </c>
      <c r="R53" s="246" t="s">
        <v>241</v>
      </c>
      <c r="S53" s="246" t="s">
        <v>241</v>
      </c>
      <c r="T53" s="245">
        <v>0</v>
      </c>
      <c r="U53" s="246" t="s">
        <v>241</v>
      </c>
      <c r="V53" s="246" t="s">
        <v>241</v>
      </c>
      <c r="W53" s="246" t="s">
        <v>241</v>
      </c>
      <c r="X53" s="246">
        <v>0</v>
      </c>
      <c r="Y53" s="246" t="s">
        <v>241</v>
      </c>
    </row>
    <row r="54" spans="1:25" ht="33" x14ac:dyDescent="0.25">
      <c r="A54" s="239" t="s">
        <v>15</v>
      </c>
      <c r="B54" s="247" t="s">
        <v>382</v>
      </c>
      <c r="C54" s="246">
        <v>0</v>
      </c>
      <c r="D54" s="246" t="s">
        <v>241</v>
      </c>
      <c r="E54" s="246">
        <v>0</v>
      </c>
      <c r="F54" s="246">
        <v>0</v>
      </c>
      <c r="G54" s="245">
        <v>0</v>
      </c>
      <c r="H54" s="245">
        <v>0</v>
      </c>
      <c r="I54" s="246" t="s">
        <v>241</v>
      </c>
      <c r="J54" s="246" t="s">
        <v>241</v>
      </c>
      <c r="K54" s="246" t="s">
        <v>241</v>
      </c>
      <c r="L54" s="245">
        <v>0</v>
      </c>
      <c r="M54" s="246" t="s">
        <v>241</v>
      </c>
      <c r="N54" s="246" t="s">
        <v>241</v>
      </c>
      <c r="O54" s="246" t="s">
        <v>241</v>
      </c>
      <c r="P54" s="245">
        <v>0</v>
      </c>
      <c r="Q54" s="246" t="s">
        <v>241</v>
      </c>
      <c r="R54" s="246" t="s">
        <v>241</v>
      </c>
      <c r="S54" s="246" t="s">
        <v>241</v>
      </c>
      <c r="T54" s="245">
        <v>0</v>
      </c>
      <c r="U54" s="246" t="s">
        <v>241</v>
      </c>
      <c r="V54" s="246" t="s">
        <v>241</v>
      </c>
      <c r="W54" s="246" t="s">
        <v>241</v>
      </c>
      <c r="X54" s="246">
        <v>0</v>
      </c>
      <c r="Y54" s="246" t="s">
        <v>241</v>
      </c>
    </row>
    <row r="55" spans="1:25" ht="16.5" x14ac:dyDescent="0.25">
      <c r="A55" s="239" t="s">
        <v>13</v>
      </c>
      <c r="B55" s="240" t="s">
        <v>383</v>
      </c>
      <c r="C55" s="246">
        <v>0</v>
      </c>
      <c r="D55" s="245">
        <v>0</v>
      </c>
      <c r="E55" s="246">
        <v>0</v>
      </c>
      <c r="F55" s="246">
        <v>0</v>
      </c>
      <c r="G55" s="245">
        <v>0</v>
      </c>
      <c r="H55" s="245">
        <v>0</v>
      </c>
      <c r="I55" s="245">
        <v>0</v>
      </c>
      <c r="J55" s="245">
        <v>0</v>
      </c>
      <c r="K55" s="245">
        <v>0</v>
      </c>
      <c r="L55" s="245">
        <v>0</v>
      </c>
      <c r="M55" s="245">
        <v>0</v>
      </c>
      <c r="N55" s="245">
        <v>0</v>
      </c>
      <c r="O55" s="245">
        <v>0</v>
      </c>
      <c r="P55" s="245">
        <v>0</v>
      </c>
      <c r="Q55" s="245">
        <v>0</v>
      </c>
      <c r="R55" s="245">
        <v>0</v>
      </c>
      <c r="S55" s="245">
        <v>0</v>
      </c>
      <c r="T55" s="245">
        <v>0</v>
      </c>
      <c r="U55" s="245">
        <v>0</v>
      </c>
      <c r="V55" s="245">
        <v>0</v>
      </c>
      <c r="W55" s="245">
        <v>0</v>
      </c>
      <c r="X55" s="246">
        <v>0</v>
      </c>
      <c r="Y55" s="245">
        <v>0</v>
      </c>
    </row>
    <row r="56" spans="1:25" ht="16.5" x14ac:dyDescent="0.25">
      <c r="A56" s="241" t="s">
        <v>384</v>
      </c>
      <c r="B56" s="248" t="s">
        <v>362</v>
      </c>
      <c r="C56" s="246">
        <v>0</v>
      </c>
      <c r="D56" s="246" t="s">
        <v>241</v>
      </c>
      <c r="E56" s="246">
        <v>0</v>
      </c>
      <c r="F56" s="246">
        <v>0</v>
      </c>
      <c r="G56" s="245">
        <v>0</v>
      </c>
      <c r="H56" s="245">
        <v>0</v>
      </c>
      <c r="I56" s="246" t="s">
        <v>241</v>
      </c>
      <c r="J56" s="246" t="s">
        <v>241</v>
      </c>
      <c r="K56" s="246" t="s">
        <v>241</v>
      </c>
      <c r="L56" s="245">
        <v>0</v>
      </c>
      <c r="M56" s="246" t="s">
        <v>241</v>
      </c>
      <c r="N56" s="246" t="s">
        <v>241</v>
      </c>
      <c r="O56" s="246" t="s">
        <v>241</v>
      </c>
      <c r="P56" s="245">
        <v>0</v>
      </c>
      <c r="Q56" s="246" t="s">
        <v>241</v>
      </c>
      <c r="R56" s="246" t="s">
        <v>241</v>
      </c>
      <c r="S56" s="246" t="s">
        <v>241</v>
      </c>
      <c r="T56" s="245">
        <v>0</v>
      </c>
      <c r="U56" s="246" t="s">
        <v>241</v>
      </c>
      <c r="V56" s="246" t="s">
        <v>241</v>
      </c>
      <c r="W56" s="246" t="s">
        <v>241</v>
      </c>
      <c r="X56" s="246">
        <v>0</v>
      </c>
      <c r="Y56" s="246" t="s">
        <v>241</v>
      </c>
    </row>
    <row r="57" spans="1:25" ht="16.5" x14ac:dyDescent="0.25">
      <c r="A57" s="241" t="s">
        <v>385</v>
      </c>
      <c r="B57" s="248" t="s">
        <v>349</v>
      </c>
      <c r="C57" s="246">
        <v>0</v>
      </c>
      <c r="D57" s="246" t="s">
        <v>241</v>
      </c>
      <c r="E57" s="246">
        <v>0</v>
      </c>
      <c r="F57" s="246">
        <v>0</v>
      </c>
      <c r="G57" s="245">
        <v>0</v>
      </c>
      <c r="H57" s="245">
        <v>0</v>
      </c>
      <c r="I57" s="246" t="s">
        <v>241</v>
      </c>
      <c r="J57" s="246" t="s">
        <v>241</v>
      </c>
      <c r="K57" s="246" t="s">
        <v>241</v>
      </c>
      <c r="L57" s="245">
        <v>0</v>
      </c>
      <c r="M57" s="246" t="s">
        <v>241</v>
      </c>
      <c r="N57" s="246" t="s">
        <v>241</v>
      </c>
      <c r="O57" s="246" t="s">
        <v>241</v>
      </c>
      <c r="P57" s="245">
        <v>0</v>
      </c>
      <c r="Q57" s="246" t="s">
        <v>241</v>
      </c>
      <c r="R57" s="246" t="s">
        <v>241</v>
      </c>
      <c r="S57" s="246" t="s">
        <v>241</v>
      </c>
      <c r="T57" s="245">
        <v>0</v>
      </c>
      <c r="U57" s="246" t="s">
        <v>241</v>
      </c>
      <c r="V57" s="246" t="s">
        <v>241</v>
      </c>
      <c r="W57" s="246" t="s">
        <v>241</v>
      </c>
      <c r="X57" s="246">
        <v>0</v>
      </c>
      <c r="Y57" s="246" t="s">
        <v>241</v>
      </c>
    </row>
    <row r="58" spans="1:25" ht="16.5" x14ac:dyDescent="0.25">
      <c r="A58" s="241" t="s">
        <v>386</v>
      </c>
      <c r="B58" s="248" t="s">
        <v>351</v>
      </c>
      <c r="C58" s="246">
        <v>0</v>
      </c>
      <c r="D58" s="246" t="s">
        <v>241</v>
      </c>
      <c r="E58" s="246">
        <v>0</v>
      </c>
      <c r="F58" s="246">
        <v>0</v>
      </c>
      <c r="G58" s="245">
        <v>0</v>
      </c>
      <c r="H58" s="245">
        <v>0</v>
      </c>
      <c r="I58" s="246" t="s">
        <v>241</v>
      </c>
      <c r="J58" s="246" t="s">
        <v>241</v>
      </c>
      <c r="K58" s="246" t="s">
        <v>241</v>
      </c>
      <c r="L58" s="245">
        <v>0</v>
      </c>
      <c r="M58" s="246" t="s">
        <v>241</v>
      </c>
      <c r="N58" s="246" t="s">
        <v>241</v>
      </c>
      <c r="O58" s="246" t="s">
        <v>241</v>
      </c>
      <c r="P58" s="245">
        <v>0</v>
      </c>
      <c r="Q58" s="246" t="s">
        <v>241</v>
      </c>
      <c r="R58" s="246" t="s">
        <v>241</v>
      </c>
      <c r="S58" s="246" t="s">
        <v>241</v>
      </c>
      <c r="T58" s="245">
        <v>0</v>
      </c>
      <c r="U58" s="246" t="s">
        <v>241</v>
      </c>
      <c r="V58" s="246" t="s">
        <v>241</v>
      </c>
      <c r="W58" s="246" t="s">
        <v>241</v>
      </c>
      <c r="X58" s="246">
        <v>0</v>
      </c>
      <c r="Y58" s="246" t="s">
        <v>241</v>
      </c>
    </row>
    <row r="59" spans="1:25" ht="16.5" x14ac:dyDescent="0.25">
      <c r="A59" s="241" t="s">
        <v>387</v>
      </c>
      <c r="B59" s="248" t="s">
        <v>388</v>
      </c>
      <c r="C59" s="246">
        <v>0</v>
      </c>
      <c r="D59" s="246" t="s">
        <v>241</v>
      </c>
      <c r="E59" s="246">
        <v>0</v>
      </c>
      <c r="F59" s="246">
        <v>0</v>
      </c>
      <c r="G59" s="245">
        <v>0</v>
      </c>
      <c r="H59" s="245">
        <v>0</v>
      </c>
      <c r="I59" s="246" t="s">
        <v>241</v>
      </c>
      <c r="J59" s="246" t="s">
        <v>241</v>
      </c>
      <c r="K59" s="246" t="s">
        <v>241</v>
      </c>
      <c r="L59" s="245">
        <v>0</v>
      </c>
      <c r="M59" s="246" t="s">
        <v>241</v>
      </c>
      <c r="N59" s="246" t="s">
        <v>241</v>
      </c>
      <c r="O59" s="246" t="s">
        <v>241</v>
      </c>
      <c r="P59" s="245">
        <v>0</v>
      </c>
      <c r="Q59" s="246" t="s">
        <v>241</v>
      </c>
      <c r="R59" s="246" t="s">
        <v>241</v>
      </c>
      <c r="S59" s="246" t="s">
        <v>241</v>
      </c>
      <c r="T59" s="245">
        <v>0</v>
      </c>
      <c r="U59" s="246" t="s">
        <v>241</v>
      </c>
      <c r="V59" s="246" t="s">
        <v>241</v>
      </c>
      <c r="W59" s="246" t="s">
        <v>241</v>
      </c>
      <c r="X59" s="246">
        <v>0</v>
      </c>
      <c r="Y59" s="246" t="s">
        <v>241</v>
      </c>
    </row>
    <row r="60" spans="1:25" ht="19.5" x14ac:dyDescent="0.25">
      <c r="A60" s="241" t="s">
        <v>389</v>
      </c>
      <c r="B60" s="244" t="s">
        <v>381</v>
      </c>
      <c r="C60" s="246">
        <v>0</v>
      </c>
      <c r="D60" s="246" t="s">
        <v>241</v>
      </c>
      <c r="E60" s="246">
        <v>0</v>
      </c>
      <c r="F60" s="246">
        <v>0</v>
      </c>
      <c r="G60" s="245">
        <v>0</v>
      </c>
      <c r="H60" s="245">
        <v>0</v>
      </c>
      <c r="I60" s="246" t="s">
        <v>241</v>
      </c>
      <c r="J60" s="246" t="s">
        <v>241</v>
      </c>
      <c r="K60" s="246" t="s">
        <v>241</v>
      </c>
      <c r="L60" s="245">
        <v>0</v>
      </c>
      <c r="M60" s="246" t="s">
        <v>241</v>
      </c>
      <c r="N60" s="246" t="s">
        <v>241</v>
      </c>
      <c r="O60" s="246" t="s">
        <v>241</v>
      </c>
      <c r="P60" s="245">
        <v>0</v>
      </c>
      <c r="Q60" s="246" t="s">
        <v>241</v>
      </c>
      <c r="R60" s="246" t="s">
        <v>241</v>
      </c>
      <c r="S60" s="246" t="s">
        <v>241</v>
      </c>
      <c r="T60" s="245">
        <v>0</v>
      </c>
      <c r="U60" s="246" t="s">
        <v>241</v>
      </c>
      <c r="V60" s="246" t="s">
        <v>241</v>
      </c>
      <c r="W60" s="246" t="s">
        <v>241</v>
      </c>
      <c r="X60" s="246">
        <v>0</v>
      </c>
      <c r="Y60" s="246" t="s">
        <v>241</v>
      </c>
    </row>
    <row r="61" spans="1:25" x14ac:dyDescent="0.25">
      <c r="A61" s="249"/>
      <c r="B61" s="250"/>
      <c r="C61" s="250"/>
      <c r="D61" s="250"/>
      <c r="E61" s="250"/>
      <c r="F61" s="250"/>
      <c r="G61" s="250"/>
      <c r="H61" s="250"/>
      <c r="I61" s="250"/>
      <c r="J61" s="250"/>
      <c r="K61" s="250"/>
      <c r="L61" s="250"/>
      <c r="M61" s="250"/>
      <c r="N61" s="250"/>
      <c r="O61" s="250"/>
      <c r="P61" s="249"/>
      <c r="Q61" s="249"/>
    </row>
    <row r="62" spans="1:25" ht="54" customHeight="1" x14ac:dyDescent="0.25">
      <c r="B62" s="418"/>
      <c r="C62" s="418"/>
      <c r="D62" s="418"/>
      <c r="E62" s="418"/>
      <c r="F62" s="418"/>
      <c r="G62" s="418"/>
      <c r="H62" s="418"/>
      <c r="I62" s="418"/>
      <c r="J62" s="418"/>
      <c r="K62" s="418"/>
      <c r="L62" s="418"/>
      <c r="M62" s="418"/>
      <c r="N62" s="295"/>
      <c r="O62" s="295"/>
      <c r="P62" s="251"/>
      <c r="Q62" s="251"/>
      <c r="R62" s="251"/>
      <c r="S62" s="251"/>
      <c r="T62" s="251"/>
      <c r="U62" s="251"/>
      <c r="V62" s="251"/>
      <c r="W62" s="251"/>
      <c r="X62" s="251"/>
    </row>
    <row r="64" spans="1:25" ht="50.25" customHeight="1" x14ac:dyDescent="0.25">
      <c r="B64" s="423"/>
      <c r="C64" s="423"/>
      <c r="D64" s="423"/>
      <c r="E64" s="423"/>
      <c r="F64" s="423"/>
      <c r="G64" s="423"/>
      <c r="H64" s="423"/>
      <c r="I64" s="423"/>
      <c r="J64" s="423"/>
      <c r="K64" s="423"/>
      <c r="L64" s="423"/>
      <c r="M64" s="423"/>
      <c r="N64" s="294"/>
      <c r="O64" s="294"/>
    </row>
    <row r="66" spans="2:18" ht="36.75" customHeight="1" x14ac:dyDescent="0.25">
      <c r="B66" s="418"/>
      <c r="C66" s="418"/>
      <c r="D66" s="418"/>
      <c r="E66" s="418"/>
      <c r="F66" s="418"/>
      <c r="G66" s="418"/>
      <c r="H66" s="418"/>
      <c r="I66" s="418"/>
      <c r="J66" s="418"/>
      <c r="K66" s="418"/>
      <c r="L66" s="418"/>
      <c r="M66" s="418"/>
      <c r="N66" s="295"/>
      <c r="O66" s="295"/>
    </row>
    <row r="67" spans="2:18" x14ac:dyDescent="0.25">
      <c r="B67" s="39"/>
      <c r="C67" s="39"/>
      <c r="D67" s="39"/>
      <c r="E67" s="39"/>
      <c r="F67" s="39"/>
      <c r="R67" s="252"/>
    </row>
    <row r="68" spans="2:18" ht="51" customHeight="1" x14ac:dyDescent="0.25">
      <c r="B68" s="418"/>
      <c r="C68" s="418"/>
      <c r="D68" s="418"/>
      <c r="E68" s="418"/>
      <c r="F68" s="418"/>
      <c r="G68" s="418"/>
      <c r="H68" s="418"/>
      <c r="I68" s="418"/>
      <c r="J68" s="418"/>
      <c r="K68" s="418"/>
      <c r="L68" s="418"/>
      <c r="M68" s="418"/>
      <c r="N68" s="295"/>
      <c r="O68" s="295"/>
      <c r="R68" s="252"/>
    </row>
    <row r="69" spans="2:18" ht="32.25" customHeight="1" x14ac:dyDescent="0.25">
      <c r="B69" s="423"/>
      <c r="C69" s="423"/>
      <c r="D69" s="423"/>
      <c r="E69" s="423"/>
      <c r="F69" s="423"/>
      <c r="G69" s="423"/>
      <c r="H69" s="423"/>
      <c r="I69" s="423"/>
      <c r="J69" s="423"/>
      <c r="K69" s="423"/>
      <c r="L69" s="423"/>
      <c r="M69" s="423"/>
      <c r="N69" s="294"/>
      <c r="O69" s="294"/>
    </row>
    <row r="70" spans="2:18" ht="51.75" customHeight="1" x14ac:dyDescent="0.25">
      <c r="B70" s="418"/>
      <c r="C70" s="418"/>
      <c r="D70" s="418"/>
      <c r="E70" s="418"/>
      <c r="F70" s="418"/>
      <c r="G70" s="418"/>
      <c r="H70" s="418"/>
      <c r="I70" s="418"/>
      <c r="J70" s="418"/>
      <c r="K70" s="418"/>
      <c r="L70" s="418"/>
      <c r="M70" s="418"/>
      <c r="N70" s="295"/>
      <c r="O70" s="295"/>
    </row>
    <row r="71" spans="2:18" ht="21.75" customHeight="1" x14ac:dyDescent="0.25">
      <c r="B71" s="424"/>
      <c r="C71" s="424"/>
      <c r="D71" s="424"/>
      <c r="E71" s="424"/>
      <c r="F71" s="424"/>
      <c r="G71" s="424"/>
      <c r="H71" s="424"/>
      <c r="I71" s="424"/>
      <c r="J71" s="424"/>
      <c r="K71" s="424"/>
      <c r="L71" s="424"/>
      <c r="M71" s="424"/>
      <c r="N71" s="296"/>
      <c r="O71" s="296"/>
      <c r="P71" s="253"/>
      <c r="Q71" s="253"/>
    </row>
    <row r="72" spans="2:18" ht="23.25" customHeight="1" x14ac:dyDescent="0.25">
      <c r="B72" s="253"/>
      <c r="C72" s="253"/>
      <c r="D72" s="253"/>
      <c r="E72" s="253"/>
      <c r="F72" s="253"/>
    </row>
    <row r="73" spans="2:18" ht="18.75" customHeight="1" x14ac:dyDescent="0.25">
      <c r="B73" s="422"/>
      <c r="C73" s="422"/>
      <c r="D73" s="422"/>
      <c r="E73" s="422"/>
      <c r="F73" s="422"/>
      <c r="G73" s="422"/>
      <c r="H73" s="422"/>
      <c r="I73" s="422"/>
      <c r="J73" s="422"/>
      <c r="K73" s="422"/>
      <c r="L73" s="422"/>
      <c r="M73" s="422"/>
      <c r="N73" s="293"/>
      <c r="O73" s="293"/>
    </row>
  </sheetData>
  <mergeCells count="36">
    <mergeCell ref="A9:Y9"/>
    <mergeCell ref="A1:Y1"/>
    <mergeCell ref="A3:Y3"/>
    <mergeCell ref="A5:Y5"/>
    <mergeCell ref="A6:Y6"/>
    <mergeCell ref="A8:Y8"/>
    <mergeCell ref="A11:Y11"/>
    <mergeCell ref="A12:Y12"/>
    <mergeCell ref="A13:Y13"/>
    <mergeCell ref="A15:Y15"/>
    <mergeCell ref="A16:A18"/>
    <mergeCell ref="B16:B18"/>
    <mergeCell ref="C16:D17"/>
    <mergeCell ref="E16:F17"/>
    <mergeCell ref="G16:G18"/>
    <mergeCell ref="L16:O16"/>
    <mergeCell ref="X16:Y17"/>
    <mergeCell ref="L17:M17"/>
    <mergeCell ref="N17:O17"/>
    <mergeCell ref="P17:Q17"/>
    <mergeCell ref="R17:S17"/>
    <mergeCell ref="T17:U17"/>
    <mergeCell ref="B62:M62"/>
    <mergeCell ref="P16:S16"/>
    <mergeCell ref="T16:W16"/>
    <mergeCell ref="V17:W17"/>
    <mergeCell ref="B73:M73"/>
    <mergeCell ref="B64:M64"/>
    <mergeCell ref="B66:M66"/>
    <mergeCell ref="B68:M68"/>
    <mergeCell ref="B69:M69"/>
    <mergeCell ref="B70:M70"/>
    <mergeCell ref="B71:M71"/>
    <mergeCell ref="H16:K16"/>
    <mergeCell ref="H17:I17"/>
    <mergeCell ref="J17:K17"/>
  </mergeCells>
  <conditionalFormatting sqref="L18:Y18 C20:F20 L20:Y20 X21:X60">
    <cfRule type="containsText" dxfId="41" priority="44" operator="containsText" text="х!">
      <formula>NOT(ISERROR(SEARCH("х!",C18)))</formula>
    </cfRule>
  </conditionalFormatting>
  <conditionalFormatting sqref="M21:O25 Q21:S25 Y21:Y25 D40:D46 D48:D54 D56:D60 M27:O30 M48:O54 M56:O60 Q56:S60 Y56:Y60 Y32:Y38 Q32:S38 M32:O38 M40:O46 Q40:S46 Y40:Y46 Y48:Y54 D21:D25 D32:D38 D27:D30 X21:X60 C21:C30 E21:E60 U40:W46 U21:W25 U32:W38 U48:W54 U56:W60 F20:F60 U27:Y30 C32:C60 Q27:S30 Q48:S54">
    <cfRule type="containsText" dxfId="40" priority="43" operator="containsText" text="х!">
      <formula>NOT(ISERROR(SEARCH("х!",C20)))</formula>
    </cfRule>
  </conditionalFormatting>
  <conditionalFormatting sqref="Q21:S25 Y21:Y25 D40:D46 D48:D54 D56:D60 M48:O54 M56:O60 Q56:S60 Y56:Y60 Y27:Y30 Y32:Y38 Q32:S38 M32:O38 M40:O46 Q40:S46 Y40:Y46 Y48:Y54 D21:D25 D32:D38 D27:D30 C21:C30 U40:W46 U21:W25 U27:W30 U32:W38 U48:W54 U56:W60 C20:F20 E21:F60 L20:Y20 X21:X60 C32:C60 Q27:S30 Q48:S54 M21:O25 M27:O30">
    <cfRule type="containsBlanks" dxfId="39" priority="42">
      <formula>LEN(TRIM(C20))=0</formula>
    </cfRule>
  </conditionalFormatting>
  <conditionalFormatting sqref="L21:L22 P21:P22 T21:T22">
    <cfRule type="containsText" dxfId="38" priority="41" operator="containsText" text="х!">
      <formula>NOT(ISERROR(SEARCH("х!",L21)))</formula>
    </cfRule>
  </conditionalFormatting>
  <conditionalFormatting sqref="L21:L22 P21:P22 T21:T22">
    <cfRule type="containsBlanks" dxfId="37" priority="40">
      <formula>LEN(TRIM(L21))=0</formula>
    </cfRule>
  </conditionalFormatting>
  <conditionalFormatting sqref="T23 P23 L23">
    <cfRule type="containsText" dxfId="36" priority="39" operator="containsText" text="х!">
      <formula>NOT(ISERROR(SEARCH("х!",L23)))</formula>
    </cfRule>
  </conditionalFormatting>
  <conditionalFormatting sqref="T23 P23 L23">
    <cfRule type="containsBlanks" dxfId="35" priority="38">
      <formula>LEN(TRIM(L23))=0</formula>
    </cfRule>
  </conditionalFormatting>
  <conditionalFormatting sqref="L28:L30 T28:T30 P28:P30">
    <cfRule type="containsText" dxfId="34" priority="37" operator="containsText" text="х!">
      <formula>NOT(ISERROR(SEARCH("х!",L28)))</formula>
    </cfRule>
  </conditionalFormatting>
  <conditionalFormatting sqref="L28:L30 T28:T30 P28:P30">
    <cfRule type="containsBlanks" dxfId="33" priority="36">
      <formula>LEN(TRIM(L28))=0</formula>
    </cfRule>
  </conditionalFormatting>
  <conditionalFormatting sqref="D26 Y26 L26:S26 U26:W26">
    <cfRule type="containsText" dxfId="32" priority="35" operator="containsText" text="х!">
      <formula>NOT(ISERROR(SEARCH("х!",D26)))</formula>
    </cfRule>
  </conditionalFormatting>
  <conditionalFormatting sqref="D26 Y26 L26:S26 U26:W26">
    <cfRule type="containsBlanks" dxfId="31" priority="34">
      <formula>LEN(TRIM(D26))=0</formula>
    </cfRule>
  </conditionalFormatting>
  <conditionalFormatting sqref="T46">
    <cfRule type="containsText" dxfId="30" priority="33" operator="containsText" text="х!">
      <formula>NOT(ISERROR(SEARCH("х!",T46)))</formula>
    </cfRule>
  </conditionalFormatting>
  <conditionalFormatting sqref="T46">
    <cfRule type="containsBlanks" dxfId="29" priority="32">
      <formula>LEN(TRIM(T46))=0</formula>
    </cfRule>
  </conditionalFormatting>
  <conditionalFormatting sqref="H18:K18">
    <cfRule type="containsText" dxfId="28" priority="29" operator="containsText" text="х!">
      <formula>NOT(ISERROR(SEARCH("х!",H18)))</formula>
    </cfRule>
  </conditionalFormatting>
  <conditionalFormatting sqref="H20:K20">
    <cfRule type="containsText" dxfId="27" priority="28" operator="containsText" text="х!">
      <formula>NOT(ISERROR(SEARCH("х!",H20)))</formula>
    </cfRule>
  </conditionalFormatting>
  <conditionalFormatting sqref="I21:K25 I27:K30 I48:K54 I56:K60 I32:K38 I40:K46">
    <cfRule type="containsText" dxfId="26" priority="27" operator="containsText" text="х!">
      <formula>NOT(ISERROR(SEARCH("х!",I21)))</formula>
    </cfRule>
  </conditionalFormatting>
  <conditionalFormatting sqref="I21:K25 I27:K30 I48:K54 I56:K60 I32:K38 I40:K46 H20:K20">
    <cfRule type="containsBlanks" dxfId="25" priority="26">
      <formula>LEN(TRIM(H20))=0</formula>
    </cfRule>
  </conditionalFormatting>
  <conditionalFormatting sqref="H21:H22">
    <cfRule type="containsText" dxfId="24" priority="25" operator="containsText" text="х!">
      <formula>NOT(ISERROR(SEARCH("х!",H21)))</formula>
    </cfRule>
  </conditionalFormatting>
  <conditionalFormatting sqref="H21:H22">
    <cfRule type="containsBlanks" dxfId="23" priority="24">
      <formula>LEN(TRIM(H21))=0</formula>
    </cfRule>
  </conditionalFormatting>
  <conditionalFormatting sqref="H23">
    <cfRule type="containsText" dxfId="22" priority="23" operator="containsText" text="х!">
      <formula>NOT(ISERROR(SEARCH("х!",H23)))</formula>
    </cfRule>
  </conditionalFormatting>
  <conditionalFormatting sqref="H23">
    <cfRule type="containsBlanks" dxfId="21" priority="22">
      <formula>LEN(TRIM(H23))=0</formula>
    </cfRule>
  </conditionalFormatting>
  <conditionalFormatting sqref="H28:H30">
    <cfRule type="containsText" dxfId="20" priority="21" operator="containsText" text="х!">
      <formula>NOT(ISERROR(SEARCH("х!",H28)))</formula>
    </cfRule>
  </conditionalFormatting>
  <conditionalFormatting sqref="H28:H30">
    <cfRule type="containsBlanks" dxfId="19" priority="20">
      <formula>LEN(TRIM(H28))=0</formula>
    </cfRule>
  </conditionalFormatting>
  <conditionalFormatting sqref="H26:K26">
    <cfRule type="containsText" dxfId="18" priority="19" operator="containsText" text="х!">
      <formula>NOT(ISERROR(SEARCH("х!",H26)))</formula>
    </cfRule>
  </conditionalFormatting>
  <conditionalFormatting sqref="H26:K26">
    <cfRule type="containsBlanks" dxfId="17" priority="18">
      <formula>LEN(TRIM(H26))=0</formula>
    </cfRule>
  </conditionalFormatting>
  <conditionalFormatting sqref="C31">
    <cfRule type="containsText" dxfId="16" priority="17" operator="containsText" text="х!">
      <formula>NOT(ISERROR(SEARCH("х!",C31)))</formula>
    </cfRule>
  </conditionalFormatting>
  <conditionalFormatting sqref="C31">
    <cfRule type="containsBlanks" dxfId="15" priority="16">
      <formula>LEN(TRIM(C31))=0</formula>
    </cfRule>
  </conditionalFormatting>
  <conditionalFormatting sqref="D31">
    <cfRule type="containsText" dxfId="14" priority="15" operator="containsText" text="х!">
      <formula>NOT(ISERROR(SEARCH("х!",D31)))</formula>
    </cfRule>
  </conditionalFormatting>
  <conditionalFormatting sqref="D31">
    <cfRule type="containsBlanks" dxfId="13" priority="14">
      <formula>LEN(TRIM(D31))=0</formula>
    </cfRule>
  </conditionalFormatting>
  <conditionalFormatting sqref="T26">
    <cfRule type="containsText" dxfId="12" priority="13" operator="containsText" text="х!">
      <formula>NOT(ISERROR(SEARCH("х!",T26)))</formula>
    </cfRule>
  </conditionalFormatting>
  <conditionalFormatting sqref="T26">
    <cfRule type="containsBlanks" dxfId="11" priority="12">
      <formula>LEN(TRIM(T26))=0</formula>
    </cfRule>
  </conditionalFormatting>
  <conditionalFormatting sqref="O27 O23">
    <cfRule type="containsText" dxfId="10" priority="11" operator="containsText" text="х!">
      <formula>NOT(ISERROR(SEARCH("х!",O23)))</formula>
    </cfRule>
  </conditionalFormatting>
  <conditionalFormatting sqref="G20">
    <cfRule type="containsText" dxfId="9" priority="10" operator="containsText" text="х!">
      <formula>NOT(ISERROR(SEARCH("х!",G20)))</formula>
    </cfRule>
  </conditionalFormatting>
  <conditionalFormatting sqref="G20">
    <cfRule type="containsBlanks" dxfId="8" priority="9">
      <formula>LEN(TRIM(G20))=0</formula>
    </cfRule>
  </conditionalFormatting>
  <conditionalFormatting sqref="G21:G22">
    <cfRule type="containsText" dxfId="7" priority="8" operator="containsText" text="х!">
      <formula>NOT(ISERROR(SEARCH("х!",G21)))</formula>
    </cfRule>
  </conditionalFormatting>
  <conditionalFormatting sqref="G21:G22">
    <cfRule type="containsBlanks" dxfId="6" priority="7">
      <formula>LEN(TRIM(G21))=0</formula>
    </cfRule>
  </conditionalFormatting>
  <conditionalFormatting sqref="G23">
    <cfRule type="containsText" dxfId="5" priority="6" operator="containsText" text="х!">
      <formula>NOT(ISERROR(SEARCH("х!",G23)))</formula>
    </cfRule>
  </conditionalFormatting>
  <conditionalFormatting sqref="G23">
    <cfRule type="containsBlanks" dxfId="4" priority="5">
      <formula>LEN(TRIM(G23))=0</formula>
    </cfRule>
  </conditionalFormatting>
  <conditionalFormatting sqref="G28:G30">
    <cfRule type="containsText" dxfId="3" priority="4" operator="containsText" text="х!">
      <formula>NOT(ISERROR(SEARCH("х!",G28)))</formula>
    </cfRule>
  </conditionalFormatting>
  <conditionalFormatting sqref="G28:G30">
    <cfRule type="containsBlanks" dxfId="2" priority="3">
      <formula>LEN(TRIM(G28))=0</formula>
    </cfRule>
  </conditionalFormatting>
  <conditionalFormatting sqref="G26">
    <cfRule type="containsText" dxfId="1" priority="2" operator="containsText" text="х!">
      <formula>NOT(ISERROR(SEARCH("х!",G26)))</formula>
    </cfRule>
  </conditionalFormatting>
  <conditionalFormatting sqref="G26">
    <cfRule type="containsBlanks" dxfId="0" priority="1">
      <formula>LEN(TRIM(G26))=0</formula>
    </cfRule>
  </conditionalFormatting>
  <pageMargins left="0" right="0" top="0" bottom="0" header="0.31496062992125984" footer="0.31496062992125984"/>
  <pageSetup paperSize="8" scale="67"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BC23"/>
  <sheetViews>
    <sheetView topLeftCell="AH1" zoomScaleNormal="100" zoomScaleSheetLayoutView="85" workbookViewId="0">
      <selection activeCell="AT21" sqref="AT21"/>
    </sheetView>
  </sheetViews>
  <sheetFormatPr defaultColWidth="9.140625" defaultRowHeight="15" x14ac:dyDescent="0.25"/>
  <cols>
    <col min="1" max="1" width="6.140625" style="254" customWidth="1"/>
    <col min="2" max="2" width="33" style="254" customWidth="1"/>
    <col min="3" max="3" width="16.140625" style="254" customWidth="1"/>
    <col min="4" max="4" width="15.140625" style="254" customWidth="1"/>
    <col min="5" max="5" width="9.28515625" style="254" customWidth="1"/>
    <col min="6" max="10" width="7.7109375" style="254" customWidth="1"/>
    <col min="11" max="11" width="6.42578125" style="254" customWidth="1"/>
    <col min="12" max="12" width="7.7109375" style="254" customWidth="1"/>
    <col min="13" max="13" width="15.5703125" style="254" customWidth="1"/>
    <col min="14" max="14" width="18.85546875" style="254" customWidth="1"/>
    <col min="15" max="15" width="25.28515625" style="254" customWidth="1"/>
    <col min="16" max="16" width="17.28515625" style="254" customWidth="1"/>
    <col min="17" max="17" width="17" style="254" customWidth="1"/>
    <col min="18" max="18" width="19.28515625" style="254" customWidth="1"/>
    <col min="19" max="19" width="14.42578125" style="254" customWidth="1"/>
    <col min="20" max="20" width="8.5703125" style="254" customWidth="1"/>
    <col min="21" max="21" width="11.42578125" style="254" customWidth="1"/>
    <col min="22" max="22" width="12.7109375" style="254" customWidth="1"/>
    <col min="23" max="23" width="16.7109375" style="254" customWidth="1"/>
    <col min="24" max="24" width="12.28515625" style="254" customWidth="1"/>
    <col min="25" max="25" width="13.140625" style="254" customWidth="1"/>
    <col min="26" max="26" width="11" style="254" customWidth="1"/>
    <col min="27" max="27" width="13.42578125" style="254" customWidth="1"/>
    <col min="28" max="28" width="16.140625" style="254" customWidth="1"/>
    <col min="29" max="29" width="18.28515625" style="254" customWidth="1"/>
    <col min="30" max="30" width="13.42578125" style="254" customWidth="1"/>
    <col min="31" max="31" width="17.140625" style="254" customWidth="1"/>
    <col min="32" max="32" width="17" style="254" customWidth="1"/>
    <col min="33" max="33" width="11.5703125" style="254" customWidth="1"/>
    <col min="34" max="34" width="11.7109375" style="254" customWidth="1"/>
    <col min="35" max="35" width="12" style="254" customWidth="1"/>
    <col min="36" max="36" width="14" style="254" customWidth="1"/>
    <col min="37" max="37" width="15" style="254" customWidth="1"/>
    <col min="38" max="38" width="14.28515625" style="254" customWidth="1"/>
    <col min="39" max="39" width="11.42578125" style="254" customWidth="1"/>
    <col min="40" max="40" width="11.7109375" style="254" customWidth="1"/>
    <col min="41" max="41" width="9.7109375" style="254" customWidth="1"/>
    <col min="42" max="42" width="12.42578125" style="254" customWidth="1"/>
    <col min="43" max="43" width="14.7109375" style="254" customWidth="1"/>
    <col min="44" max="44" width="16.7109375" style="254" customWidth="1"/>
    <col min="45" max="45" width="14.7109375" style="254" customWidth="1"/>
    <col min="46" max="46" width="14.85546875" style="254" customWidth="1"/>
    <col min="47" max="47" width="14.140625" style="254" customWidth="1"/>
    <col min="48" max="48" width="14" style="254" customWidth="1"/>
    <col min="49" max="16384" width="9.140625" style="254"/>
  </cols>
  <sheetData>
    <row r="1" spans="1:48" ht="18.75" customHeight="1" x14ac:dyDescent="0.25">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row>
    <row r="2" spans="1:48" ht="15.75" x14ac:dyDescent="0.25">
      <c r="A2" s="255"/>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48"/>
    </row>
    <row r="3" spans="1:48" ht="15.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row>
    <row r="4" spans="1:48" ht="12" customHeight="1"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c r="AD4" s="360"/>
      <c r="AE4" s="360"/>
      <c r="AF4" s="360"/>
      <c r="AG4" s="360"/>
      <c r="AH4" s="360"/>
      <c r="AI4" s="360"/>
      <c r="AJ4" s="360"/>
      <c r="AK4" s="360"/>
      <c r="AL4" s="360"/>
      <c r="AM4" s="360"/>
      <c r="AN4" s="360"/>
      <c r="AO4" s="360"/>
      <c r="AP4" s="360"/>
      <c r="AQ4" s="360"/>
      <c r="AR4" s="360"/>
      <c r="AS4" s="360"/>
      <c r="AT4" s="360"/>
      <c r="AU4" s="360"/>
      <c r="AV4" s="360"/>
    </row>
    <row r="5" spans="1:48" ht="15.75" x14ac:dyDescent="0.25">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c r="AD6" s="358"/>
      <c r="AE6" s="358"/>
      <c r="AF6" s="358"/>
      <c r="AG6" s="358"/>
      <c r="AH6" s="358"/>
      <c r="AI6" s="358"/>
      <c r="AJ6" s="358"/>
      <c r="AK6" s="358"/>
      <c r="AL6" s="358"/>
      <c r="AM6" s="358"/>
      <c r="AN6" s="358"/>
      <c r="AO6" s="358"/>
      <c r="AP6" s="358"/>
      <c r="AQ6" s="358"/>
      <c r="AR6" s="358"/>
      <c r="AS6" s="358"/>
      <c r="AT6" s="358"/>
      <c r="AU6" s="358"/>
      <c r="AV6" s="358"/>
    </row>
    <row r="7" spans="1:48" ht="12" customHeight="1"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5.75" x14ac:dyDescent="0.25">
      <c r="A8" s="362" t="s">
        <v>576</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2.75" customHeight="1"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4.25" customHeight="1"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90"/>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s="256" customFormat="1" ht="34.5" customHeight="1" x14ac:dyDescent="0.25">
      <c r="A16" s="448" t="s">
        <v>390</v>
      </c>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D16" s="448"/>
      <c r="AE16" s="448"/>
      <c r="AF16" s="448"/>
      <c r="AG16" s="448"/>
      <c r="AH16" s="448"/>
      <c r="AI16" s="448"/>
      <c r="AJ16" s="448"/>
      <c r="AK16" s="448"/>
      <c r="AL16" s="448"/>
      <c r="AM16" s="448"/>
      <c r="AN16" s="448"/>
      <c r="AO16" s="448"/>
      <c r="AP16" s="448"/>
      <c r="AQ16" s="448"/>
      <c r="AR16" s="448"/>
      <c r="AS16" s="448"/>
      <c r="AT16" s="448"/>
      <c r="AU16" s="448"/>
      <c r="AV16" s="448"/>
    </row>
    <row r="17" spans="1:55" s="349" customFormat="1" ht="140.25" customHeight="1" x14ac:dyDescent="0.25">
      <c r="A17" s="443" t="s">
        <v>391</v>
      </c>
      <c r="B17" s="450" t="s">
        <v>392</v>
      </c>
      <c r="C17" s="443" t="s">
        <v>393</v>
      </c>
      <c r="D17" s="443" t="s">
        <v>394</v>
      </c>
      <c r="E17" s="453" t="s">
        <v>395</v>
      </c>
      <c r="F17" s="454"/>
      <c r="G17" s="454"/>
      <c r="H17" s="454"/>
      <c r="I17" s="454"/>
      <c r="J17" s="454"/>
      <c r="K17" s="454"/>
      <c r="L17" s="455"/>
      <c r="M17" s="443" t="s">
        <v>396</v>
      </c>
      <c r="N17" s="443" t="s">
        <v>397</v>
      </c>
      <c r="O17" s="443" t="s">
        <v>398</v>
      </c>
      <c r="P17" s="442" t="s">
        <v>399</v>
      </c>
      <c r="Q17" s="442" t="s">
        <v>400</v>
      </c>
      <c r="R17" s="442" t="s">
        <v>501</v>
      </c>
      <c r="S17" s="442" t="s">
        <v>401</v>
      </c>
      <c r="T17" s="442"/>
      <c r="U17" s="442" t="s">
        <v>402</v>
      </c>
      <c r="V17" s="442" t="s">
        <v>403</v>
      </c>
      <c r="W17" s="442" t="s">
        <v>404</v>
      </c>
      <c r="X17" s="442" t="s">
        <v>405</v>
      </c>
      <c r="Y17" s="442" t="s">
        <v>406</v>
      </c>
      <c r="Z17" s="445" t="s">
        <v>407</v>
      </c>
      <c r="AA17" s="442" t="s">
        <v>408</v>
      </c>
      <c r="AB17" s="442" t="s">
        <v>409</v>
      </c>
      <c r="AC17" s="442" t="s">
        <v>410</v>
      </c>
      <c r="AD17" s="442" t="s">
        <v>411</v>
      </c>
      <c r="AE17" s="442" t="s">
        <v>412</v>
      </c>
      <c r="AF17" s="442" t="s">
        <v>413</v>
      </c>
      <c r="AG17" s="442"/>
      <c r="AH17" s="442"/>
      <c r="AI17" s="442"/>
      <c r="AJ17" s="442"/>
      <c r="AK17" s="442"/>
      <c r="AL17" s="442" t="s">
        <v>414</v>
      </c>
      <c r="AM17" s="442"/>
      <c r="AN17" s="442"/>
      <c r="AO17" s="442"/>
      <c r="AP17" s="442" t="s">
        <v>415</v>
      </c>
      <c r="AQ17" s="442"/>
      <c r="AR17" s="442" t="s">
        <v>416</v>
      </c>
      <c r="AS17" s="442" t="s">
        <v>417</v>
      </c>
      <c r="AT17" s="442" t="s">
        <v>418</v>
      </c>
      <c r="AU17" s="442" t="s">
        <v>419</v>
      </c>
      <c r="AV17" s="442" t="s">
        <v>420</v>
      </c>
    </row>
    <row r="18" spans="1:55" s="349" customFormat="1" ht="15.75" x14ac:dyDescent="0.25">
      <c r="A18" s="449"/>
      <c r="B18" s="451"/>
      <c r="C18" s="449"/>
      <c r="D18" s="449"/>
      <c r="E18" s="443" t="s">
        <v>421</v>
      </c>
      <c r="F18" s="438" t="s">
        <v>373</v>
      </c>
      <c r="G18" s="438" t="s">
        <v>375</v>
      </c>
      <c r="H18" s="438" t="s">
        <v>377</v>
      </c>
      <c r="I18" s="436" t="s">
        <v>422</v>
      </c>
      <c r="J18" s="436" t="s">
        <v>423</v>
      </c>
      <c r="K18" s="436" t="s">
        <v>424</v>
      </c>
      <c r="L18" s="438" t="s">
        <v>34</v>
      </c>
      <c r="M18" s="449"/>
      <c r="N18" s="449"/>
      <c r="O18" s="449"/>
      <c r="P18" s="442"/>
      <c r="Q18" s="442"/>
      <c r="R18" s="442"/>
      <c r="S18" s="440" t="s">
        <v>1</v>
      </c>
      <c r="T18" s="440" t="s">
        <v>425</v>
      </c>
      <c r="U18" s="442"/>
      <c r="V18" s="442"/>
      <c r="W18" s="442"/>
      <c r="X18" s="442"/>
      <c r="Y18" s="442"/>
      <c r="Z18" s="442"/>
      <c r="AA18" s="442"/>
      <c r="AB18" s="442"/>
      <c r="AC18" s="442"/>
      <c r="AD18" s="442"/>
      <c r="AE18" s="442"/>
      <c r="AF18" s="442" t="s">
        <v>426</v>
      </c>
      <c r="AG18" s="442"/>
      <c r="AH18" s="442" t="s">
        <v>427</v>
      </c>
      <c r="AI18" s="442"/>
      <c r="AJ18" s="443" t="s">
        <v>428</v>
      </c>
      <c r="AK18" s="443" t="s">
        <v>429</v>
      </c>
      <c r="AL18" s="443" t="s">
        <v>430</v>
      </c>
      <c r="AM18" s="443" t="s">
        <v>431</v>
      </c>
      <c r="AN18" s="443" t="s">
        <v>432</v>
      </c>
      <c r="AO18" s="443" t="s">
        <v>433</v>
      </c>
      <c r="AP18" s="443" t="s">
        <v>434</v>
      </c>
      <c r="AQ18" s="446" t="s">
        <v>425</v>
      </c>
      <c r="AR18" s="442"/>
      <c r="AS18" s="442"/>
      <c r="AT18" s="442"/>
      <c r="AU18" s="442"/>
      <c r="AV18" s="442"/>
    </row>
    <row r="19" spans="1:55" s="349" customFormat="1" ht="47.25" x14ac:dyDescent="0.25">
      <c r="A19" s="444"/>
      <c r="B19" s="452"/>
      <c r="C19" s="444"/>
      <c r="D19" s="444"/>
      <c r="E19" s="444"/>
      <c r="F19" s="439"/>
      <c r="G19" s="439"/>
      <c r="H19" s="439"/>
      <c r="I19" s="437"/>
      <c r="J19" s="437"/>
      <c r="K19" s="437"/>
      <c r="L19" s="439"/>
      <c r="M19" s="444"/>
      <c r="N19" s="444"/>
      <c r="O19" s="444"/>
      <c r="P19" s="442"/>
      <c r="Q19" s="442"/>
      <c r="R19" s="442"/>
      <c r="S19" s="441"/>
      <c r="T19" s="441"/>
      <c r="U19" s="442"/>
      <c r="V19" s="442"/>
      <c r="W19" s="442"/>
      <c r="X19" s="442"/>
      <c r="Y19" s="442"/>
      <c r="Z19" s="442"/>
      <c r="AA19" s="442"/>
      <c r="AB19" s="442"/>
      <c r="AC19" s="442"/>
      <c r="AD19" s="442"/>
      <c r="AE19" s="442"/>
      <c r="AF19" s="350" t="s">
        <v>435</v>
      </c>
      <c r="AG19" s="350" t="s">
        <v>436</v>
      </c>
      <c r="AH19" s="351" t="s">
        <v>1</v>
      </c>
      <c r="AI19" s="351" t="s">
        <v>425</v>
      </c>
      <c r="AJ19" s="444"/>
      <c r="AK19" s="444"/>
      <c r="AL19" s="444"/>
      <c r="AM19" s="444"/>
      <c r="AN19" s="444"/>
      <c r="AO19" s="444"/>
      <c r="AP19" s="444"/>
      <c r="AQ19" s="447"/>
      <c r="AR19" s="442"/>
      <c r="AS19" s="442"/>
      <c r="AT19" s="442"/>
      <c r="AU19" s="442"/>
      <c r="AV19" s="442"/>
    </row>
    <row r="20" spans="1:55" s="257" customFormat="1" ht="12.75" x14ac:dyDescent="0.2">
      <c r="A20" s="305">
        <v>1</v>
      </c>
      <c r="B20" s="305">
        <v>2</v>
      </c>
      <c r="C20" s="305">
        <v>4</v>
      </c>
      <c r="D20" s="305">
        <v>5</v>
      </c>
      <c r="E20" s="305">
        <v>6</v>
      </c>
      <c r="F20" s="305">
        <v>7</v>
      </c>
      <c r="G20" s="305">
        <v>8</v>
      </c>
      <c r="H20" s="305">
        <v>9</v>
      </c>
      <c r="I20" s="305">
        <v>10</v>
      </c>
      <c r="J20" s="305">
        <v>11</v>
      </c>
      <c r="K20" s="305">
        <v>12</v>
      </c>
      <c r="L20" s="305">
        <v>13</v>
      </c>
      <c r="M20" s="305">
        <v>14</v>
      </c>
      <c r="N20" s="305">
        <v>15</v>
      </c>
      <c r="O20" s="305">
        <v>16</v>
      </c>
      <c r="P20" s="305">
        <v>17</v>
      </c>
      <c r="Q20" s="305">
        <v>18</v>
      </c>
      <c r="R20" s="305">
        <v>19</v>
      </c>
      <c r="S20" s="305">
        <v>20</v>
      </c>
      <c r="T20" s="305">
        <v>21</v>
      </c>
      <c r="U20" s="305">
        <v>22</v>
      </c>
      <c r="V20" s="305">
        <v>23</v>
      </c>
      <c r="W20" s="305">
        <v>24</v>
      </c>
      <c r="X20" s="305">
        <v>25</v>
      </c>
      <c r="Y20" s="305">
        <v>26</v>
      </c>
      <c r="Z20" s="305">
        <v>27</v>
      </c>
      <c r="AA20" s="305">
        <v>28</v>
      </c>
      <c r="AB20" s="305">
        <v>29</v>
      </c>
      <c r="AC20" s="305">
        <v>30</v>
      </c>
      <c r="AD20" s="305">
        <v>31</v>
      </c>
      <c r="AE20" s="305">
        <v>32</v>
      </c>
      <c r="AF20" s="305">
        <v>33</v>
      </c>
      <c r="AG20" s="305">
        <v>34</v>
      </c>
      <c r="AH20" s="305">
        <v>35</v>
      </c>
      <c r="AI20" s="305">
        <v>36</v>
      </c>
      <c r="AJ20" s="305">
        <v>37</v>
      </c>
      <c r="AK20" s="305">
        <v>38</v>
      </c>
      <c r="AL20" s="305">
        <v>39</v>
      </c>
      <c r="AM20" s="305">
        <v>40</v>
      </c>
      <c r="AN20" s="305">
        <v>41</v>
      </c>
      <c r="AO20" s="305">
        <v>42</v>
      </c>
      <c r="AP20" s="305">
        <v>43</v>
      </c>
      <c r="AQ20" s="305">
        <v>44</v>
      </c>
      <c r="AR20" s="305">
        <v>45</v>
      </c>
      <c r="AS20" s="305">
        <v>46</v>
      </c>
      <c r="AT20" s="305">
        <v>47</v>
      </c>
      <c r="AU20" s="305">
        <v>48</v>
      </c>
      <c r="AV20" s="305">
        <v>49</v>
      </c>
    </row>
    <row r="21" spans="1:55" s="257" customFormat="1" ht="94.5" x14ac:dyDescent="0.2">
      <c r="A21" s="305">
        <v>1</v>
      </c>
      <c r="B21" s="306" t="s">
        <v>553</v>
      </c>
      <c r="C21" s="306" t="s">
        <v>498</v>
      </c>
      <c r="D21" s="326">
        <v>45046</v>
      </c>
      <c r="E21" s="306" t="s">
        <v>241</v>
      </c>
      <c r="F21" s="306" t="s">
        <v>241</v>
      </c>
      <c r="G21" s="306" t="s">
        <v>241</v>
      </c>
      <c r="H21" s="306" t="s">
        <v>241</v>
      </c>
      <c r="I21" s="306" t="s">
        <v>241</v>
      </c>
      <c r="J21" s="306" t="s">
        <v>241</v>
      </c>
      <c r="K21" s="306" t="s">
        <v>241</v>
      </c>
      <c r="L21" s="306" t="s">
        <v>556</v>
      </c>
      <c r="M21" s="306" t="s">
        <v>499</v>
      </c>
      <c r="N21" s="306" t="s">
        <v>554</v>
      </c>
      <c r="O21" s="306" t="s">
        <v>553</v>
      </c>
      <c r="P21" s="345">
        <f>382200*2/1000/1.2</f>
        <v>637</v>
      </c>
      <c r="Q21" s="341" t="s">
        <v>589</v>
      </c>
      <c r="R21" s="345">
        <v>637.4</v>
      </c>
      <c r="S21" s="306" t="s">
        <v>555</v>
      </c>
      <c r="T21" s="306" t="s">
        <v>555</v>
      </c>
      <c r="U21" s="306" t="s">
        <v>21</v>
      </c>
      <c r="V21" s="306" t="s">
        <v>21</v>
      </c>
      <c r="W21" s="306" t="s">
        <v>21</v>
      </c>
      <c r="X21" s="347">
        <f>P21</f>
        <v>637</v>
      </c>
      <c r="Y21" s="306" t="s">
        <v>241</v>
      </c>
      <c r="Z21" s="306" t="s">
        <v>590</v>
      </c>
      <c r="AA21" s="306" t="s">
        <v>241</v>
      </c>
      <c r="AB21" s="347">
        <v>637</v>
      </c>
      <c r="AC21" s="306" t="s">
        <v>591</v>
      </c>
      <c r="AD21" s="347">
        <f>AB21*1.2</f>
        <v>764.4</v>
      </c>
      <c r="AE21" s="347">
        <f>AD21</f>
        <v>764.4</v>
      </c>
      <c r="AF21" s="348">
        <v>32211947398</v>
      </c>
      <c r="AG21" s="348" t="s">
        <v>592</v>
      </c>
      <c r="AH21" s="326">
        <v>44910</v>
      </c>
      <c r="AI21" s="326">
        <v>44908</v>
      </c>
      <c r="AJ21" s="326">
        <v>44917</v>
      </c>
      <c r="AK21" s="326">
        <v>44918</v>
      </c>
      <c r="AL21" s="348" t="s">
        <v>593</v>
      </c>
      <c r="AM21" s="348" t="s">
        <v>594</v>
      </c>
      <c r="AN21" s="326">
        <v>44207</v>
      </c>
      <c r="AO21" s="348" t="s">
        <v>241</v>
      </c>
      <c r="AP21" s="348" t="s">
        <v>595</v>
      </c>
      <c r="AQ21" s="326">
        <v>44925</v>
      </c>
      <c r="AR21" s="326">
        <v>44927</v>
      </c>
      <c r="AS21" s="326">
        <v>44927</v>
      </c>
      <c r="AT21" s="326">
        <v>45046</v>
      </c>
      <c r="AU21" s="348" t="s">
        <v>597</v>
      </c>
      <c r="AV21" s="348" t="s">
        <v>241</v>
      </c>
    </row>
    <row r="22" spans="1:55" s="259" customFormat="1" ht="63" x14ac:dyDescent="0.2">
      <c r="A22" s="307">
        <v>2</v>
      </c>
      <c r="B22" s="306" t="s">
        <v>553</v>
      </c>
      <c r="C22" s="306" t="s">
        <v>498</v>
      </c>
      <c r="D22" s="326">
        <f>'6.1. Паспорт сетевой график'!D49</f>
        <v>45688</v>
      </c>
      <c r="E22" s="306" t="s">
        <v>241</v>
      </c>
      <c r="F22" s="306" t="s">
        <v>241</v>
      </c>
      <c r="G22" s="306" t="s">
        <v>241</v>
      </c>
      <c r="H22" s="306" t="s">
        <v>241</v>
      </c>
      <c r="I22" s="306" t="s">
        <v>241</v>
      </c>
      <c r="J22" s="306" t="s">
        <v>241</v>
      </c>
      <c r="K22" s="306" t="s">
        <v>241</v>
      </c>
      <c r="L22" s="306" t="s">
        <v>556</v>
      </c>
      <c r="M22" s="306" t="s">
        <v>586</v>
      </c>
      <c r="N22" s="306" t="s">
        <v>500</v>
      </c>
      <c r="O22" s="306" t="s">
        <v>553</v>
      </c>
      <c r="P22" s="346">
        <f>R22</f>
        <v>10126.962957030401</v>
      </c>
      <c r="Q22" s="341" t="s">
        <v>502</v>
      </c>
      <c r="R22" s="346">
        <f>('6.2. Пасп фин осв ввод'!X26-'6.2. Пасп фин осв ввод'!X27)*1000</f>
        <v>10126.962957030401</v>
      </c>
      <c r="S22" s="306" t="s">
        <v>555</v>
      </c>
      <c r="T22" s="306" t="s">
        <v>241</v>
      </c>
      <c r="U22" s="306" t="s">
        <v>241</v>
      </c>
      <c r="V22" s="306" t="s">
        <v>241</v>
      </c>
      <c r="W22" s="306" t="s">
        <v>241</v>
      </c>
      <c r="X22" s="306" t="s">
        <v>241</v>
      </c>
      <c r="Y22" s="306" t="s">
        <v>241</v>
      </c>
      <c r="Z22" s="306" t="s">
        <v>241</v>
      </c>
      <c r="AA22" s="306" t="s">
        <v>241</v>
      </c>
      <c r="AB22" s="306" t="s">
        <v>241</v>
      </c>
      <c r="AC22" s="306" t="s">
        <v>241</v>
      </c>
      <c r="AD22" s="306" t="s">
        <v>241</v>
      </c>
      <c r="AE22" s="306" t="s">
        <v>241</v>
      </c>
      <c r="AF22" s="306" t="s">
        <v>241</v>
      </c>
      <c r="AG22" s="306" t="s">
        <v>241</v>
      </c>
      <c r="AH22" s="306" t="s">
        <v>241</v>
      </c>
      <c r="AI22" s="306" t="s">
        <v>241</v>
      </c>
      <c r="AJ22" s="306" t="s">
        <v>241</v>
      </c>
      <c r="AK22" s="306" t="s">
        <v>241</v>
      </c>
      <c r="AL22" s="306" t="s">
        <v>241</v>
      </c>
      <c r="AM22" s="306" t="s">
        <v>241</v>
      </c>
      <c r="AN22" s="306" t="s">
        <v>241</v>
      </c>
      <c r="AO22" s="306" t="s">
        <v>241</v>
      </c>
      <c r="AP22" s="306" t="s">
        <v>241</v>
      </c>
      <c r="AQ22" s="306" t="s">
        <v>241</v>
      </c>
      <c r="AR22" s="306" t="s">
        <v>241</v>
      </c>
      <c r="AS22" s="306" t="s">
        <v>241</v>
      </c>
      <c r="AT22" s="306" t="s">
        <v>241</v>
      </c>
      <c r="AU22" s="306" t="s">
        <v>243</v>
      </c>
      <c r="AV22" s="306" t="s">
        <v>241</v>
      </c>
      <c r="AW22" s="258"/>
      <c r="AX22" s="258"/>
      <c r="AY22" s="258"/>
      <c r="AZ22" s="258"/>
      <c r="BA22" s="258"/>
      <c r="BB22" s="258"/>
      <c r="BC22" s="258"/>
    </row>
    <row r="23" spans="1:55" s="262" customFormat="1" ht="26.25" customHeight="1" x14ac:dyDescent="0.25">
      <c r="A23" s="260"/>
      <c r="B23" s="261"/>
      <c r="C23" s="434"/>
      <c r="D23" s="434"/>
      <c r="E23" s="434"/>
      <c r="F23" s="434"/>
      <c r="G23" s="434"/>
      <c r="H23" s="434"/>
      <c r="I23" s="434"/>
      <c r="J23" s="434"/>
      <c r="K23" s="434"/>
      <c r="L23" s="434"/>
      <c r="M23" s="434"/>
      <c r="N23" s="434"/>
      <c r="O23" s="434"/>
      <c r="P23" s="434"/>
      <c r="Q23" s="434"/>
      <c r="R23" s="434"/>
      <c r="S23" s="434"/>
      <c r="T23" s="434"/>
      <c r="U23" s="434"/>
      <c r="V23" s="434"/>
      <c r="W23" s="434"/>
      <c r="X23" s="434"/>
      <c r="Y23" s="434"/>
      <c r="Z23" s="434"/>
      <c r="AA23" s="434"/>
      <c r="AB23" s="434"/>
      <c r="AC23" s="434"/>
      <c r="AD23" s="434"/>
      <c r="AE23" s="434"/>
      <c r="AF23" s="434"/>
      <c r="AG23" s="434"/>
      <c r="AH23" s="434"/>
      <c r="AI23" s="434"/>
      <c r="AJ23" s="434"/>
      <c r="AK23" s="434"/>
      <c r="AL23" s="435"/>
      <c r="AM23" s="435"/>
      <c r="AN23" s="435"/>
      <c r="AO23" s="435"/>
      <c r="AP23" s="435"/>
      <c r="AQ23" s="435"/>
      <c r="AR23" s="435"/>
      <c r="AS23" s="435"/>
      <c r="AT23" s="435"/>
      <c r="AU23" s="435"/>
      <c r="AV23" s="435"/>
      <c r="AW23" s="260"/>
      <c r="AX23" s="260"/>
      <c r="AY23" s="260"/>
      <c r="AZ23" s="260"/>
      <c r="BA23" s="260"/>
      <c r="BB23" s="260"/>
      <c r="BC23" s="2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3:AK23"/>
    <mergeCell ref="AL23:AV23"/>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I80"/>
  <sheetViews>
    <sheetView view="pageBreakPreview" topLeftCell="A17" zoomScale="115" zoomScaleNormal="90" zoomScaleSheetLayoutView="115" workbookViewId="0">
      <selection activeCell="A2" sqref="A2"/>
    </sheetView>
  </sheetViews>
  <sheetFormatPr defaultRowHeight="15.75" x14ac:dyDescent="0.25"/>
  <cols>
    <col min="1" max="1" width="87.140625" style="273" customWidth="1"/>
    <col min="2" max="2" width="83.28515625" style="273" customWidth="1"/>
    <col min="3" max="3" width="66.140625" style="273" customWidth="1"/>
    <col min="4" max="257" width="9.140625" style="264"/>
    <col min="258" max="259" width="66.140625" style="264" customWidth="1"/>
    <col min="260" max="513" width="9.140625" style="264"/>
    <col min="514" max="515" width="66.140625" style="264" customWidth="1"/>
    <col min="516" max="769" width="9.140625" style="264"/>
    <col min="770" max="771" width="66.140625" style="264" customWidth="1"/>
    <col min="772" max="1025" width="9.140625" style="264"/>
    <col min="1026" max="1027" width="66.140625" style="264" customWidth="1"/>
    <col min="1028" max="1281" width="9.140625" style="264"/>
    <col min="1282" max="1283" width="66.140625" style="264" customWidth="1"/>
    <col min="1284" max="1537" width="9.140625" style="264"/>
    <col min="1538" max="1539" width="66.140625" style="264" customWidth="1"/>
    <col min="1540" max="1793" width="9.140625" style="264"/>
    <col min="1794" max="1795" width="66.140625" style="264" customWidth="1"/>
    <col min="1796" max="2049" width="9.140625" style="264"/>
    <col min="2050" max="2051" width="66.140625" style="264" customWidth="1"/>
    <col min="2052" max="2305" width="9.140625" style="264"/>
    <col min="2306" max="2307" width="66.140625" style="264" customWidth="1"/>
    <col min="2308" max="2561" width="9.140625" style="264"/>
    <col min="2562" max="2563" width="66.140625" style="264" customWidth="1"/>
    <col min="2564" max="2817" width="9.140625" style="264"/>
    <col min="2818" max="2819" width="66.140625" style="264" customWidth="1"/>
    <col min="2820" max="3073" width="9.140625" style="264"/>
    <col min="3074" max="3075" width="66.140625" style="264" customWidth="1"/>
    <col min="3076" max="3329" width="9.140625" style="264"/>
    <col min="3330" max="3331" width="66.140625" style="264" customWidth="1"/>
    <col min="3332" max="3585" width="9.140625" style="264"/>
    <col min="3586" max="3587" width="66.140625" style="264" customWidth="1"/>
    <col min="3588" max="3841" width="9.140625" style="264"/>
    <col min="3842" max="3843" width="66.140625" style="264" customWidth="1"/>
    <col min="3844" max="4097" width="9.140625" style="264"/>
    <col min="4098" max="4099" width="66.140625" style="264" customWidth="1"/>
    <col min="4100" max="4353" width="9.140625" style="264"/>
    <col min="4354" max="4355" width="66.140625" style="264" customWidth="1"/>
    <col min="4356" max="4609" width="9.140625" style="264"/>
    <col min="4610" max="4611" width="66.140625" style="264" customWidth="1"/>
    <col min="4612" max="4865" width="9.140625" style="264"/>
    <col min="4866" max="4867" width="66.140625" style="264" customWidth="1"/>
    <col min="4868" max="5121" width="9.140625" style="264"/>
    <col min="5122" max="5123" width="66.140625" style="264" customWidth="1"/>
    <col min="5124" max="5377" width="9.140625" style="264"/>
    <col min="5378" max="5379" width="66.140625" style="264" customWidth="1"/>
    <col min="5380" max="5633" width="9.140625" style="264"/>
    <col min="5634" max="5635" width="66.140625" style="264" customWidth="1"/>
    <col min="5636" max="5889" width="9.140625" style="264"/>
    <col min="5890" max="5891" width="66.140625" style="264" customWidth="1"/>
    <col min="5892" max="6145" width="9.140625" style="264"/>
    <col min="6146" max="6147" width="66.140625" style="264" customWidth="1"/>
    <col min="6148" max="6401" width="9.140625" style="264"/>
    <col min="6402" max="6403" width="66.140625" style="264" customWidth="1"/>
    <col min="6404" max="6657" width="9.140625" style="264"/>
    <col min="6658" max="6659" width="66.140625" style="264" customWidth="1"/>
    <col min="6660" max="6913" width="9.140625" style="264"/>
    <col min="6914" max="6915" width="66.140625" style="264" customWidth="1"/>
    <col min="6916" max="7169" width="9.140625" style="264"/>
    <col min="7170" max="7171" width="66.140625" style="264" customWidth="1"/>
    <col min="7172" max="7425" width="9.140625" style="264"/>
    <col min="7426" max="7427" width="66.140625" style="264" customWidth="1"/>
    <col min="7428" max="7681" width="9.140625" style="264"/>
    <col min="7682" max="7683" width="66.140625" style="264" customWidth="1"/>
    <col min="7684" max="7937" width="9.140625" style="264"/>
    <col min="7938" max="7939" width="66.140625" style="264" customWidth="1"/>
    <col min="7940" max="8193" width="9.140625" style="264"/>
    <col min="8194" max="8195" width="66.140625" style="264" customWidth="1"/>
    <col min="8196" max="8449" width="9.140625" style="264"/>
    <col min="8450" max="8451" width="66.140625" style="264" customWidth="1"/>
    <col min="8452" max="8705" width="9.140625" style="264"/>
    <col min="8706" max="8707" width="66.140625" style="264" customWidth="1"/>
    <col min="8708" max="8961" width="9.140625" style="264"/>
    <col min="8962" max="8963" width="66.140625" style="264" customWidth="1"/>
    <col min="8964" max="9217" width="9.140625" style="264"/>
    <col min="9218" max="9219" width="66.140625" style="264" customWidth="1"/>
    <col min="9220" max="9473" width="9.140625" style="264"/>
    <col min="9474" max="9475" width="66.140625" style="264" customWidth="1"/>
    <col min="9476" max="9729" width="9.140625" style="264"/>
    <col min="9730" max="9731" width="66.140625" style="264" customWidth="1"/>
    <col min="9732" max="9985" width="9.140625" style="264"/>
    <col min="9986" max="9987" width="66.140625" style="264" customWidth="1"/>
    <col min="9988" max="10241" width="9.140625" style="264"/>
    <col min="10242" max="10243" width="66.140625" style="264" customWidth="1"/>
    <col min="10244" max="10497" width="9.140625" style="264"/>
    <col min="10498" max="10499" width="66.140625" style="264" customWidth="1"/>
    <col min="10500" max="10753" width="9.140625" style="264"/>
    <col min="10754" max="10755" width="66.140625" style="264" customWidth="1"/>
    <col min="10756" max="11009" width="9.140625" style="264"/>
    <col min="11010" max="11011" width="66.140625" style="264" customWidth="1"/>
    <col min="11012" max="11265" width="9.140625" style="264"/>
    <col min="11266" max="11267" width="66.140625" style="264" customWidth="1"/>
    <col min="11268" max="11521" width="9.140625" style="264"/>
    <col min="11522" max="11523" width="66.140625" style="264" customWidth="1"/>
    <col min="11524" max="11777" width="9.140625" style="264"/>
    <col min="11778" max="11779" width="66.140625" style="264" customWidth="1"/>
    <col min="11780" max="12033" width="9.140625" style="264"/>
    <col min="12034" max="12035" width="66.140625" style="264" customWidth="1"/>
    <col min="12036" max="12289" width="9.140625" style="264"/>
    <col min="12290" max="12291" width="66.140625" style="264" customWidth="1"/>
    <col min="12292" max="12545" width="9.140625" style="264"/>
    <col min="12546" max="12547" width="66.140625" style="264" customWidth="1"/>
    <col min="12548" max="12801" width="9.140625" style="264"/>
    <col min="12802" max="12803" width="66.140625" style="264" customWidth="1"/>
    <col min="12804" max="13057" width="9.140625" style="264"/>
    <col min="13058" max="13059" width="66.140625" style="264" customWidth="1"/>
    <col min="13060" max="13313" width="9.140625" style="264"/>
    <col min="13314" max="13315" width="66.140625" style="264" customWidth="1"/>
    <col min="13316" max="13569" width="9.140625" style="264"/>
    <col min="13570" max="13571" width="66.140625" style="264" customWidth="1"/>
    <col min="13572" max="13825" width="9.140625" style="264"/>
    <col min="13826" max="13827" width="66.140625" style="264" customWidth="1"/>
    <col min="13828" max="14081" width="9.140625" style="264"/>
    <col min="14082" max="14083" width="66.140625" style="264" customWidth="1"/>
    <col min="14084" max="14337" width="9.140625" style="264"/>
    <col min="14338" max="14339" width="66.140625" style="264" customWidth="1"/>
    <col min="14340" max="14593" width="9.140625" style="264"/>
    <col min="14594" max="14595" width="66.140625" style="264" customWidth="1"/>
    <col min="14596" max="14849" width="9.140625" style="264"/>
    <col min="14850" max="14851" width="66.140625" style="264" customWidth="1"/>
    <col min="14852" max="15105" width="9.140625" style="264"/>
    <col min="15106" max="15107" width="66.140625" style="264" customWidth="1"/>
    <col min="15108" max="15361" width="9.140625" style="264"/>
    <col min="15362" max="15363" width="66.140625" style="264" customWidth="1"/>
    <col min="15364" max="15617" width="9.140625" style="264"/>
    <col min="15618" max="15619" width="66.140625" style="264" customWidth="1"/>
    <col min="15620" max="15873" width="9.140625" style="264"/>
    <col min="15874" max="15875" width="66.140625" style="264" customWidth="1"/>
    <col min="15876" max="16129" width="9.140625" style="264"/>
    <col min="16130" max="16131" width="66.140625" style="264" customWidth="1"/>
    <col min="16132" max="16384" width="9.140625" style="264"/>
  </cols>
  <sheetData>
    <row r="1" spans="1:9" ht="18.75" x14ac:dyDescent="0.3">
      <c r="A1" s="457" t="str">
        <f>' 1. паспорт местоположения'!A1:C1</f>
        <v>Год раскрытия информации: 2024 год</v>
      </c>
      <c r="B1" s="457"/>
      <c r="C1" s="263"/>
      <c r="D1" s="263"/>
      <c r="E1" s="263"/>
      <c r="F1" s="263"/>
      <c r="G1" s="263"/>
      <c r="H1" s="263"/>
      <c r="I1" s="263"/>
    </row>
    <row r="2" spans="1:9" ht="18.75" x14ac:dyDescent="0.3">
      <c r="A2" s="265"/>
      <c r="B2" s="265"/>
      <c r="C2" s="265"/>
      <c r="D2" s="266"/>
      <c r="E2" s="266"/>
      <c r="F2" s="266"/>
      <c r="G2" s="266"/>
      <c r="H2" s="266"/>
      <c r="I2" s="266"/>
    </row>
    <row r="3" spans="1:9" ht="18.75" x14ac:dyDescent="0.25">
      <c r="A3" s="360" t="s">
        <v>9</v>
      </c>
      <c r="B3" s="360"/>
      <c r="C3" s="104"/>
      <c r="D3" s="59"/>
      <c r="E3" s="59"/>
      <c r="F3" s="59"/>
      <c r="G3" s="59"/>
      <c r="H3" s="59"/>
      <c r="I3" s="59"/>
    </row>
    <row r="4" spans="1:9" ht="18.75" hidden="1" customHeight="1" x14ac:dyDescent="0.25">
      <c r="A4" s="104"/>
      <c r="B4" s="104"/>
      <c r="C4" s="104"/>
      <c r="D4" s="59"/>
      <c r="E4" s="59"/>
      <c r="F4" s="59"/>
      <c r="G4" s="59"/>
      <c r="H4" s="59"/>
      <c r="I4" s="59"/>
    </row>
    <row r="5" spans="1:9" ht="15.75" hidden="1" customHeight="1" x14ac:dyDescent="0.25">
      <c r="A5" s="267" t="s">
        <v>6</v>
      </c>
      <c r="B5" s="267"/>
      <c r="C5" s="267"/>
      <c r="D5" s="60"/>
      <c r="E5" s="60"/>
      <c r="F5" s="60"/>
      <c r="G5" s="60"/>
      <c r="H5" s="60"/>
      <c r="I5" s="60"/>
    </row>
    <row r="6" spans="1:9" ht="15.75" hidden="1" customHeight="1" x14ac:dyDescent="0.25">
      <c r="A6" s="61" t="s">
        <v>8</v>
      </c>
      <c r="B6" s="61"/>
      <c r="C6" s="61"/>
      <c r="D6" s="61"/>
      <c r="E6" s="61"/>
      <c r="F6" s="61"/>
      <c r="G6" s="61"/>
      <c r="H6" s="61"/>
      <c r="I6" s="61"/>
    </row>
    <row r="7" spans="1:9" ht="18.75" hidden="1" customHeight="1" x14ac:dyDescent="0.25">
      <c r="A7" s="104"/>
      <c r="B7" s="104"/>
      <c r="C7" s="104"/>
      <c r="D7" s="59"/>
      <c r="E7" s="59"/>
      <c r="F7" s="59"/>
      <c r="G7" s="59"/>
      <c r="H7" s="59"/>
      <c r="I7" s="59"/>
    </row>
    <row r="8" spans="1:9" ht="30.75" customHeight="1" x14ac:dyDescent="0.25">
      <c r="A8" s="362" t="s">
        <v>552</v>
      </c>
      <c r="B8" s="362"/>
      <c r="C8" s="267"/>
      <c r="D8" s="60"/>
      <c r="E8" s="60"/>
      <c r="F8" s="60"/>
      <c r="G8" s="60"/>
      <c r="H8" s="60"/>
      <c r="I8" s="60"/>
    </row>
    <row r="9" spans="1:9" ht="18" customHeight="1" x14ac:dyDescent="0.25">
      <c r="A9" s="362" t="s">
        <v>576</v>
      </c>
      <c r="B9" s="362"/>
      <c r="C9" s="267"/>
      <c r="D9" s="60"/>
      <c r="E9" s="60"/>
      <c r="F9" s="60"/>
      <c r="G9" s="60"/>
      <c r="H9" s="60"/>
      <c r="I9" s="60"/>
    </row>
    <row r="10" spans="1:9" x14ac:dyDescent="0.25">
      <c r="A10" s="358" t="s">
        <v>7</v>
      </c>
      <c r="B10" s="358"/>
      <c r="C10" s="61"/>
      <c r="D10" s="61"/>
      <c r="E10" s="61"/>
      <c r="F10" s="61"/>
      <c r="G10" s="61"/>
      <c r="H10" s="61"/>
      <c r="I10" s="61"/>
    </row>
    <row r="11" spans="1:9" ht="18.75" x14ac:dyDescent="0.25">
      <c r="A11" s="103"/>
      <c r="B11" s="103"/>
      <c r="C11" s="103"/>
      <c r="D11" s="9"/>
      <c r="E11" s="9"/>
      <c r="F11" s="9"/>
      <c r="G11" s="9"/>
      <c r="H11" s="9"/>
      <c r="I11" s="9"/>
    </row>
    <row r="12" spans="1:9" x14ac:dyDescent="0.25">
      <c r="A12" s="362" t="str">
        <f>' 1. паспорт местоположения'!A11:C11</f>
        <v>Создание системы сбора и передачи информации (ССПИ) на объекте ПС 220 кВ РП КТМЭ</v>
      </c>
      <c r="B12" s="362"/>
      <c r="C12" s="267"/>
      <c r="D12" s="60"/>
      <c r="E12" s="60"/>
      <c r="F12" s="60"/>
      <c r="G12" s="60"/>
      <c r="H12" s="60"/>
      <c r="I12" s="60"/>
    </row>
    <row r="13" spans="1:9" x14ac:dyDescent="0.25">
      <c r="A13" s="358" t="s">
        <v>5</v>
      </c>
      <c r="B13" s="358"/>
      <c r="C13" s="61"/>
      <c r="D13" s="61"/>
      <c r="E13" s="61"/>
      <c r="F13" s="61"/>
      <c r="G13" s="61"/>
      <c r="H13" s="61"/>
      <c r="I13" s="61"/>
    </row>
    <row r="14" spans="1:9" x14ac:dyDescent="0.25">
      <c r="A14" s="38"/>
      <c r="B14" s="38"/>
      <c r="C14" s="268"/>
    </row>
    <row r="15" spans="1:9" x14ac:dyDescent="0.25">
      <c r="A15" s="456" t="s">
        <v>437</v>
      </c>
      <c r="B15" s="456"/>
      <c r="C15" s="269"/>
    </row>
    <row r="16" spans="1:9" x14ac:dyDescent="0.25">
      <c r="A16" s="456" t="s">
        <v>438</v>
      </c>
      <c r="B16" s="456"/>
      <c r="C16" s="270"/>
    </row>
    <row r="17" spans="1:3" ht="16.5" thickBot="1" x14ac:dyDescent="0.3">
      <c r="A17" s="38"/>
      <c r="B17" s="38"/>
      <c r="C17" s="270"/>
    </row>
    <row r="18" spans="1:3" ht="16.5" thickBot="1" x14ac:dyDescent="0.3">
      <c r="A18" s="271" t="s">
        <v>439</v>
      </c>
      <c r="B18" s="272" t="s">
        <v>584</v>
      </c>
    </row>
    <row r="19" spans="1:3" ht="16.5" thickBot="1" x14ac:dyDescent="0.3">
      <c r="A19" s="271" t="s">
        <v>440</v>
      </c>
      <c r="B19" s="272" t="s">
        <v>485</v>
      </c>
    </row>
    <row r="20" spans="1:3" ht="16.5" thickBot="1" x14ac:dyDescent="0.3">
      <c r="A20" s="271" t="s">
        <v>441</v>
      </c>
      <c r="B20" s="272" t="s">
        <v>557</v>
      </c>
    </row>
    <row r="21" spans="1:3" ht="16.5" thickBot="1" x14ac:dyDescent="0.3">
      <c r="A21" s="271" t="s">
        <v>442</v>
      </c>
      <c r="B21" s="272" t="s">
        <v>241</v>
      </c>
    </row>
    <row r="22" spans="1:3" ht="16.5" thickBot="1" x14ac:dyDescent="0.3">
      <c r="A22" s="274" t="s">
        <v>443</v>
      </c>
      <c r="B22" s="272" t="s">
        <v>585</v>
      </c>
    </row>
    <row r="23" spans="1:3" ht="16.5" thickBot="1" x14ac:dyDescent="0.3">
      <c r="A23" s="275" t="s">
        <v>444</v>
      </c>
      <c r="B23" s="272" t="s">
        <v>241</v>
      </c>
    </row>
    <row r="24" spans="1:3" ht="16.5" thickBot="1" x14ac:dyDescent="0.3">
      <c r="A24" s="276" t="s">
        <v>558</v>
      </c>
      <c r="B24" s="342">
        <v>12.10612032</v>
      </c>
    </row>
    <row r="25" spans="1:3" ht="16.5" thickBot="1" x14ac:dyDescent="0.3">
      <c r="A25" s="277" t="s">
        <v>445</v>
      </c>
      <c r="B25" s="272" t="s">
        <v>502</v>
      </c>
    </row>
    <row r="26" spans="1:3" ht="16.5" thickBot="1" x14ac:dyDescent="0.3">
      <c r="A26" s="278" t="s">
        <v>446</v>
      </c>
      <c r="B26" s="272" t="s">
        <v>241</v>
      </c>
    </row>
    <row r="27" spans="1:3" ht="16.5" thickBot="1" x14ac:dyDescent="0.3">
      <c r="A27" s="278" t="s">
        <v>447</v>
      </c>
      <c r="B27" s="272" t="s">
        <v>241</v>
      </c>
    </row>
    <row r="28" spans="1:3" ht="16.5" thickBot="1" x14ac:dyDescent="0.3">
      <c r="A28" s="277" t="s">
        <v>448</v>
      </c>
      <c r="B28" s="272"/>
    </row>
    <row r="29" spans="1:3" ht="16.5" thickBot="1" x14ac:dyDescent="0.3">
      <c r="A29" s="278" t="s">
        <v>449</v>
      </c>
      <c r="B29" s="272"/>
    </row>
    <row r="30" spans="1:3" ht="16.5" thickBot="1" x14ac:dyDescent="0.3">
      <c r="A30" s="277" t="s">
        <v>559</v>
      </c>
      <c r="B30" s="272" t="s">
        <v>241</v>
      </c>
    </row>
    <row r="31" spans="1:3" ht="16.5" thickBot="1" x14ac:dyDescent="0.3">
      <c r="A31" s="277" t="s">
        <v>450</v>
      </c>
      <c r="B31" s="272" t="s">
        <v>241</v>
      </c>
    </row>
    <row r="32" spans="1:3" ht="16.5" thickBot="1" x14ac:dyDescent="0.3">
      <c r="A32" s="277" t="s">
        <v>451</v>
      </c>
      <c r="B32" s="272" t="s">
        <v>241</v>
      </c>
    </row>
    <row r="33" spans="1:2" ht="16.5" thickBot="1" x14ac:dyDescent="0.3">
      <c r="A33" s="277" t="s">
        <v>452</v>
      </c>
      <c r="B33" s="272" t="s">
        <v>241</v>
      </c>
    </row>
    <row r="34" spans="1:2" ht="29.25" thickBot="1" x14ac:dyDescent="0.3">
      <c r="A34" s="278" t="s">
        <v>453</v>
      </c>
      <c r="B34" s="272" t="s">
        <v>241</v>
      </c>
    </row>
    <row r="35" spans="1:2" ht="16.5" thickBot="1" x14ac:dyDescent="0.3">
      <c r="A35" s="277" t="s">
        <v>559</v>
      </c>
      <c r="B35" s="272" t="s">
        <v>241</v>
      </c>
    </row>
    <row r="36" spans="1:2" ht="16.5" thickBot="1" x14ac:dyDescent="0.3">
      <c r="A36" s="277" t="s">
        <v>450</v>
      </c>
      <c r="B36" s="272" t="s">
        <v>241</v>
      </c>
    </row>
    <row r="37" spans="1:2" ht="16.5" thickBot="1" x14ac:dyDescent="0.3">
      <c r="A37" s="277" t="s">
        <v>451</v>
      </c>
      <c r="B37" s="272" t="s">
        <v>241</v>
      </c>
    </row>
    <row r="38" spans="1:2" ht="16.5" thickBot="1" x14ac:dyDescent="0.3">
      <c r="A38" s="277" t="s">
        <v>452</v>
      </c>
      <c r="B38" s="272" t="s">
        <v>241</v>
      </c>
    </row>
    <row r="39" spans="1:2" ht="16.5" thickBot="1" x14ac:dyDescent="0.3">
      <c r="A39" s="278" t="s">
        <v>454</v>
      </c>
      <c r="B39" s="272" t="s">
        <v>241</v>
      </c>
    </row>
    <row r="40" spans="1:2" ht="16.5" thickBot="1" x14ac:dyDescent="0.3">
      <c r="A40" s="277" t="s">
        <v>559</v>
      </c>
      <c r="B40" s="272" t="s">
        <v>241</v>
      </c>
    </row>
    <row r="41" spans="1:2" ht="16.5" thickBot="1" x14ac:dyDescent="0.3">
      <c r="A41" s="277" t="s">
        <v>450</v>
      </c>
      <c r="B41" s="272" t="s">
        <v>241</v>
      </c>
    </row>
    <row r="42" spans="1:2" ht="16.5" thickBot="1" x14ac:dyDescent="0.3">
      <c r="A42" s="277" t="s">
        <v>451</v>
      </c>
      <c r="B42" s="272" t="s">
        <v>241</v>
      </c>
    </row>
    <row r="43" spans="1:2" ht="16.5" thickBot="1" x14ac:dyDescent="0.3">
      <c r="A43" s="277" t="s">
        <v>452</v>
      </c>
      <c r="B43" s="272" t="s">
        <v>241</v>
      </c>
    </row>
    <row r="44" spans="1:2" ht="29.25" thickBot="1" x14ac:dyDescent="0.3">
      <c r="A44" s="279" t="s">
        <v>455</v>
      </c>
      <c r="B44" s="272" t="s">
        <v>241</v>
      </c>
    </row>
    <row r="45" spans="1:2" ht="16.5" thickBot="1" x14ac:dyDescent="0.3">
      <c r="A45" s="280" t="s">
        <v>448</v>
      </c>
      <c r="B45" s="272" t="s">
        <v>241</v>
      </c>
    </row>
    <row r="46" spans="1:2" ht="16.5" thickBot="1" x14ac:dyDescent="0.3">
      <c r="A46" s="280" t="s">
        <v>456</v>
      </c>
      <c r="B46" s="272" t="s">
        <v>241</v>
      </c>
    </row>
    <row r="47" spans="1:2" ht="16.5" thickBot="1" x14ac:dyDescent="0.3">
      <c r="A47" s="280" t="s">
        <v>457</v>
      </c>
      <c r="B47" s="272" t="s">
        <v>241</v>
      </c>
    </row>
    <row r="48" spans="1:2" ht="16.5" thickBot="1" x14ac:dyDescent="0.3">
      <c r="A48" s="280" t="s">
        <v>458</v>
      </c>
      <c r="B48" s="272" t="s">
        <v>241</v>
      </c>
    </row>
    <row r="49" spans="1:2" ht="16.5" thickBot="1" x14ac:dyDescent="0.3">
      <c r="A49" s="274" t="s">
        <v>459</v>
      </c>
      <c r="B49" s="272" t="s">
        <v>241</v>
      </c>
    </row>
    <row r="50" spans="1:2" ht="16.5" thickBot="1" x14ac:dyDescent="0.3">
      <c r="A50" s="274" t="s">
        <v>460</v>
      </c>
      <c r="B50" s="272" t="s">
        <v>241</v>
      </c>
    </row>
    <row r="51" spans="1:2" ht="16.5" thickBot="1" x14ac:dyDescent="0.3">
      <c r="A51" s="274" t="s">
        <v>461</v>
      </c>
      <c r="B51" s="272" t="s">
        <v>241</v>
      </c>
    </row>
    <row r="52" spans="1:2" ht="16.5" thickBot="1" x14ac:dyDescent="0.3">
      <c r="A52" s="275" t="s">
        <v>462</v>
      </c>
      <c r="B52" s="272" t="s">
        <v>241</v>
      </c>
    </row>
    <row r="53" spans="1:2" ht="15.75" customHeight="1" thickBot="1" x14ac:dyDescent="0.3">
      <c r="A53" s="279" t="s">
        <v>463</v>
      </c>
      <c r="B53" s="272" t="s">
        <v>241</v>
      </c>
    </row>
    <row r="54" spans="1:2" ht="16.5" thickBot="1" x14ac:dyDescent="0.3">
      <c r="A54" s="281" t="s">
        <v>464</v>
      </c>
      <c r="B54" s="272" t="s">
        <v>241</v>
      </c>
    </row>
    <row r="55" spans="1:2" ht="16.5" thickBot="1" x14ac:dyDescent="0.3">
      <c r="A55" s="281" t="s">
        <v>465</v>
      </c>
      <c r="B55" s="272" t="s">
        <v>241</v>
      </c>
    </row>
    <row r="56" spans="1:2" ht="16.5" thickBot="1" x14ac:dyDescent="0.3">
      <c r="A56" s="281" t="s">
        <v>466</v>
      </c>
      <c r="B56" s="272" t="s">
        <v>241</v>
      </c>
    </row>
    <row r="57" spans="1:2" ht="16.5" thickBot="1" x14ac:dyDescent="0.3">
      <c r="A57" s="281" t="s">
        <v>467</v>
      </c>
      <c r="B57" s="272" t="s">
        <v>241</v>
      </c>
    </row>
    <row r="58" spans="1:2" ht="16.5" thickBot="1" x14ac:dyDescent="0.3">
      <c r="A58" s="282" t="s">
        <v>468</v>
      </c>
      <c r="B58" s="272" t="s">
        <v>241</v>
      </c>
    </row>
    <row r="59" spans="1:2" ht="16.5" thickBot="1" x14ac:dyDescent="0.3">
      <c r="A59" s="280" t="s">
        <v>469</v>
      </c>
      <c r="B59" s="272" t="s">
        <v>241</v>
      </c>
    </row>
    <row r="60" spans="1:2" ht="29.25" thickBot="1" x14ac:dyDescent="0.3">
      <c r="A60" s="274" t="s">
        <v>470</v>
      </c>
      <c r="B60" s="272" t="s">
        <v>241</v>
      </c>
    </row>
    <row r="61" spans="1:2" ht="16.5" thickBot="1" x14ac:dyDescent="0.3">
      <c r="A61" s="280" t="s">
        <v>448</v>
      </c>
      <c r="B61" s="272" t="s">
        <v>241</v>
      </c>
    </row>
    <row r="62" spans="1:2" ht="16.5" thickBot="1" x14ac:dyDescent="0.3">
      <c r="A62" s="280" t="s">
        <v>471</v>
      </c>
      <c r="B62" s="272" t="s">
        <v>241</v>
      </c>
    </row>
    <row r="63" spans="1:2" ht="16.5" thickBot="1" x14ac:dyDescent="0.3">
      <c r="A63" s="280" t="s">
        <v>472</v>
      </c>
      <c r="B63" s="272" t="s">
        <v>241</v>
      </c>
    </row>
    <row r="64" spans="1:2" ht="16.5" thickBot="1" x14ac:dyDescent="0.3">
      <c r="A64" s="283" t="s">
        <v>473</v>
      </c>
      <c r="B64" s="272" t="s">
        <v>241</v>
      </c>
    </row>
    <row r="65" spans="1:3" ht="16.5" thickBot="1" x14ac:dyDescent="0.3">
      <c r="A65" s="274" t="s">
        <v>474</v>
      </c>
      <c r="B65" s="272" t="s">
        <v>241</v>
      </c>
    </row>
    <row r="66" spans="1:3" ht="16.5" thickBot="1" x14ac:dyDescent="0.3">
      <c r="A66" s="281" t="s">
        <v>475</v>
      </c>
      <c r="B66" s="272" t="s">
        <v>241</v>
      </c>
    </row>
    <row r="67" spans="1:3" ht="16.5" thickBot="1" x14ac:dyDescent="0.3">
      <c r="A67" s="281" t="s">
        <v>476</v>
      </c>
      <c r="B67" s="272" t="s">
        <v>241</v>
      </c>
    </row>
    <row r="68" spans="1:3" ht="16.5" thickBot="1" x14ac:dyDescent="0.3">
      <c r="A68" s="281" t="s">
        <v>477</v>
      </c>
      <c r="B68" s="272" t="s">
        <v>241</v>
      </c>
    </row>
    <row r="69" spans="1:3" ht="16.5" thickBot="1" x14ac:dyDescent="0.3">
      <c r="A69" s="284" t="s">
        <v>478</v>
      </c>
      <c r="B69" s="272" t="s">
        <v>241</v>
      </c>
    </row>
    <row r="70" spans="1:3" ht="15.75" customHeight="1" thickBot="1" x14ac:dyDescent="0.3">
      <c r="A70" s="279" t="s">
        <v>479</v>
      </c>
      <c r="B70" s="272" t="s">
        <v>241</v>
      </c>
    </row>
    <row r="71" spans="1:3" ht="16.5" thickBot="1" x14ac:dyDescent="0.3">
      <c r="A71" s="281" t="s">
        <v>480</v>
      </c>
      <c r="B71" s="272" t="s">
        <v>241</v>
      </c>
    </row>
    <row r="72" spans="1:3" ht="16.5" thickBot="1" x14ac:dyDescent="0.3">
      <c r="A72" s="281" t="s">
        <v>481</v>
      </c>
      <c r="B72" s="272" t="s">
        <v>241</v>
      </c>
    </row>
    <row r="73" spans="1:3" ht="16.5" thickBot="1" x14ac:dyDescent="0.3">
      <c r="A73" s="281" t="s">
        <v>482</v>
      </c>
      <c r="B73" s="272" t="s">
        <v>241</v>
      </c>
    </row>
    <row r="74" spans="1:3" ht="16.5" thickBot="1" x14ac:dyDescent="0.3">
      <c r="A74" s="281" t="s">
        <v>483</v>
      </c>
      <c r="B74" s="272" t="s">
        <v>241</v>
      </c>
    </row>
    <row r="75" spans="1:3" ht="16.5" thickBot="1" x14ac:dyDescent="0.3">
      <c r="A75" s="285" t="s">
        <v>484</v>
      </c>
      <c r="B75" s="272" t="s">
        <v>241</v>
      </c>
    </row>
    <row r="78" spans="1:3" x14ac:dyDescent="0.25">
      <c r="A78" s="286"/>
      <c r="B78" s="286"/>
      <c r="C78" s="287"/>
    </row>
    <row r="79" spans="1:3" x14ac:dyDescent="0.25">
      <c r="C79" s="288"/>
    </row>
    <row r="80" spans="1:3" x14ac:dyDescent="0.25">
      <c r="C80" s="2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sheetPr>
  <dimension ref="A1:Y49"/>
  <sheetViews>
    <sheetView zoomScale="70" zoomScaleNormal="70" workbookViewId="0">
      <selection activeCell="P16" sqref="P16"/>
    </sheetView>
  </sheetViews>
  <sheetFormatPr defaultColWidth="8.85546875" defaultRowHeight="15" x14ac:dyDescent="0.25"/>
  <cols>
    <col min="1" max="2" width="21.85546875" style="308" customWidth="1"/>
    <col min="3" max="3" width="18.28515625" style="308" customWidth="1"/>
    <col min="4" max="4" width="21.85546875" style="308" customWidth="1"/>
    <col min="5" max="5" width="38.42578125" style="308" customWidth="1"/>
    <col min="6" max="10" width="7.28515625" style="308" customWidth="1"/>
    <col min="11" max="11" width="8.7109375" style="308" customWidth="1"/>
    <col min="12" max="25" width="8.28515625" style="308" customWidth="1"/>
    <col min="26" max="16384" width="8.85546875" style="308"/>
  </cols>
  <sheetData>
    <row r="1" spans="1:25" ht="38.25" customHeight="1" x14ac:dyDescent="0.25">
      <c r="A1" s="463" t="s">
        <v>583</v>
      </c>
      <c r="B1" s="463"/>
      <c r="C1" s="463"/>
      <c r="D1" s="463"/>
      <c r="E1" s="464"/>
      <c r="F1" s="464"/>
      <c r="G1" s="464"/>
      <c r="H1" s="464"/>
      <c r="I1" s="464"/>
      <c r="J1" s="464"/>
      <c r="K1" s="464"/>
      <c r="L1" s="464"/>
      <c r="M1" s="464"/>
      <c r="N1" s="464"/>
      <c r="O1" s="464"/>
      <c r="P1" s="464"/>
      <c r="Q1" s="464"/>
      <c r="R1" s="464"/>
      <c r="S1" s="464"/>
      <c r="T1" s="464"/>
      <c r="U1" s="464"/>
      <c r="V1" s="464"/>
      <c r="W1" s="464"/>
      <c r="X1" s="464"/>
      <c r="Y1" s="464"/>
    </row>
    <row r="2" spans="1:25" ht="2.25" customHeight="1" x14ac:dyDescent="0.25">
      <c r="A2" s="465"/>
      <c r="B2" s="465"/>
      <c r="C2" s="465"/>
      <c r="D2" s="465"/>
      <c r="E2" s="465"/>
      <c r="F2" s="465"/>
      <c r="G2" s="465"/>
      <c r="H2" s="465"/>
      <c r="I2" s="465"/>
      <c r="J2" s="465"/>
      <c r="K2" s="465"/>
      <c r="L2" s="465"/>
      <c r="M2" s="465"/>
      <c r="N2" s="465"/>
      <c r="O2" s="465"/>
      <c r="P2" s="465"/>
      <c r="Q2" s="465"/>
      <c r="R2" s="465"/>
      <c r="S2" s="465"/>
      <c r="T2" s="465"/>
      <c r="U2" s="465"/>
      <c r="V2" s="465"/>
      <c r="W2" s="465"/>
      <c r="X2" s="465"/>
      <c r="Y2" s="465"/>
    </row>
    <row r="3" spans="1:25" ht="44.25" customHeight="1" x14ac:dyDescent="0.25">
      <c r="A3" s="458" t="s">
        <v>503</v>
      </c>
      <c r="B3" s="458" t="s">
        <v>504</v>
      </c>
      <c r="C3" s="466" t="s">
        <v>505</v>
      </c>
      <c r="D3" s="467"/>
      <c r="E3" s="468"/>
      <c r="F3" s="461" t="s">
        <v>582</v>
      </c>
      <c r="G3" s="461"/>
      <c r="H3" s="461"/>
      <c r="I3" s="461"/>
      <c r="J3" s="461"/>
      <c r="K3" s="461" t="s">
        <v>560</v>
      </c>
      <c r="L3" s="461"/>
      <c r="M3" s="461"/>
      <c r="N3" s="461"/>
      <c r="O3" s="461"/>
      <c r="P3" s="461" t="s">
        <v>561</v>
      </c>
      <c r="Q3" s="461"/>
      <c r="R3" s="461"/>
      <c r="S3" s="461"/>
      <c r="T3" s="461"/>
      <c r="U3" s="461" t="s">
        <v>562</v>
      </c>
      <c r="V3" s="461"/>
      <c r="W3" s="461"/>
      <c r="X3" s="461"/>
      <c r="Y3" s="461"/>
    </row>
    <row r="4" spans="1:25" ht="44.25" customHeight="1" x14ac:dyDescent="0.25">
      <c r="A4" s="459"/>
      <c r="B4" s="459"/>
      <c r="C4" s="469"/>
      <c r="D4" s="470"/>
      <c r="E4" s="471"/>
      <c r="F4" s="344" t="s">
        <v>506</v>
      </c>
      <c r="G4" s="344" t="s">
        <v>507</v>
      </c>
      <c r="H4" s="344" t="s">
        <v>508</v>
      </c>
      <c r="I4" s="344" t="s">
        <v>509</v>
      </c>
      <c r="J4" s="344" t="s">
        <v>510</v>
      </c>
      <c r="K4" s="309" t="s">
        <v>506</v>
      </c>
      <c r="L4" s="309" t="s">
        <v>507</v>
      </c>
      <c r="M4" s="309" t="s">
        <v>508</v>
      </c>
      <c r="N4" s="309" t="s">
        <v>509</v>
      </c>
      <c r="O4" s="309" t="s">
        <v>510</v>
      </c>
      <c r="P4" s="309" t="s">
        <v>506</v>
      </c>
      <c r="Q4" s="309" t="s">
        <v>507</v>
      </c>
      <c r="R4" s="309" t="s">
        <v>508</v>
      </c>
      <c r="S4" s="309" t="s">
        <v>509</v>
      </c>
      <c r="T4" s="309" t="s">
        <v>510</v>
      </c>
      <c r="U4" s="309" t="s">
        <v>506</v>
      </c>
      <c r="V4" s="309" t="s">
        <v>507</v>
      </c>
      <c r="W4" s="309" t="s">
        <v>508</v>
      </c>
      <c r="X4" s="309" t="s">
        <v>509</v>
      </c>
      <c r="Y4" s="324" t="s">
        <v>510</v>
      </c>
    </row>
    <row r="5" spans="1:25" s="312" customFormat="1" ht="15" customHeight="1" x14ac:dyDescent="0.25">
      <c r="A5" s="458"/>
      <c r="B5" s="461" t="s">
        <v>511</v>
      </c>
      <c r="C5" s="472" t="s">
        <v>512</v>
      </c>
      <c r="D5" s="472" t="s">
        <v>513</v>
      </c>
      <c r="E5" s="310" t="s">
        <v>506</v>
      </c>
      <c r="F5" s="311" t="s">
        <v>241</v>
      </c>
      <c r="G5" s="311" t="s">
        <v>241</v>
      </c>
      <c r="H5" s="311" t="s">
        <v>241</v>
      </c>
      <c r="I5" s="311" t="s">
        <v>241</v>
      </c>
      <c r="J5" s="311" t="s">
        <v>241</v>
      </c>
      <c r="K5" s="311" t="s">
        <v>241</v>
      </c>
      <c r="L5" s="311" t="s">
        <v>241</v>
      </c>
      <c r="M5" s="311" t="s">
        <v>241</v>
      </c>
      <c r="N5" s="311" t="s">
        <v>241</v>
      </c>
      <c r="O5" s="311" t="s">
        <v>241</v>
      </c>
      <c r="P5" s="311" t="s">
        <v>241</v>
      </c>
      <c r="Q5" s="311" t="s">
        <v>241</v>
      </c>
      <c r="R5" s="311" t="s">
        <v>241</v>
      </c>
      <c r="S5" s="311" t="s">
        <v>241</v>
      </c>
      <c r="T5" s="311" t="s">
        <v>241</v>
      </c>
      <c r="U5" s="311" t="s">
        <v>241</v>
      </c>
      <c r="V5" s="311" t="s">
        <v>241</v>
      </c>
      <c r="W5" s="311" t="s">
        <v>241</v>
      </c>
      <c r="X5" s="311" t="s">
        <v>241</v>
      </c>
      <c r="Y5" s="311" t="s">
        <v>241</v>
      </c>
    </row>
    <row r="6" spans="1:25" s="314" customFormat="1" ht="42.75" x14ac:dyDescent="0.25">
      <c r="A6" s="459"/>
      <c r="B6" s="461"/>
      <c r="C6" s="472"/>
      <c r="D6" s="472"/>
      <c r="E6" s="313" t="s">
        <v>514</v>
      </c>
      <c r="F6" s="311" t="s">
        <v>241</v>
      </c>
      <c r="G6" s="311" t="s">
        <v>241</v>
      </c>
      <c r="H6" s="311" t="s">
        <v>241</v>
      </c>
      <c r="I6" s="311" t="s">
        <v>241</v>
      </c>
      <c r="J6" s="311" t="s">
        <v>241</v>
      </c>
      <c r="K6" s="311" t="s">
        <v>241</v>
      </c>
      <c r="L6" s="311" t="s">
        <v>241</v>
      </c>
      <c r="M6" s="311" t="s">
        <v>241</v>
      </c>
      <c r="N6" s="311" t="s">
        <v>241</v>
      </c>
      <c r="O6" s="311" t="s">
        <v>241</v>
      </c>
      <c r="P6" s="311" t="s">
        <v>241</v>
      </c>
      <c r="Q6" s="311" t="s">
        <v>241</v>
      </c>
      <c r="R6" s="311" t="s">
        <v>241</v>
      </c>
      <c r="S6" s="311" t="s">
        <v>241</v>
      </c>
      <c r="T6" s="311" t="s">
        <v>241</v>
      </c>
      <c r="U6" s="311" t="s">
        <v>241</v>
      </c>
      <c r="V6" s="311" t="s">
        <v>241</v>
      </c>
      <c r="W6" s="311" t="s">
        <v>241</v>
      </c>
      <c r="X6" s="311" t="s">
        <v>241</v>
      </c>
      <c r="Y6" s="311" t="s">
        <v>241</v>
      </c>
    </row>
    <row r="7" spans="1:25" s="314" customFormat="1" ht="30.75" customHeight="1" x14ac:dyDescent="0.25">
      <c r="A7" s="459"/>
      <c r="B7" s="461"/>
      <c r="C7" s="472"/>
      <c r="D7" s="472"/>
      <c r="E7" s="310" t="s">
        <v>515</v>
      </c>
      <c r="F7" s="311" t="s">
        <v>241</v>
      </c>
      <c r="G7" s="311" t="s">
        <v>241</v>
      </c>
      <c r="H7" s="311" t="s">
        <v>241</v>
      </c>
      <c r="I7" s="311" t="s">
        <v>241</v>
      </c>
      <c r="J7" s="311" t="s">
        <v>241</v>
      </c>
      <c r="K7" s="311" t="s">
        <v>241</v>
      </c>
      <c r="L7" s="311" t="s">
        <v>241</v>
      </c>
      <c r="M7" s="311" t="s">
        <v>241</v>
      </c>
      <c r="N7" s="311" t="s">
        <v>241</v>
      </c>
      <c r="O7" s="311" t="s">
        <v>241</v>
      </c>
      <c r="P7" s="311" t="s">
        <v>241</v>
      </c>
      <c r="Q7" s="311" t="s">
        <v>241</v>
      </c>
      <c r="R7" s="311" t="s">
        <v>241</v>
      </c>
      <c r="S7" s="311" t="s">
        <v>241</v>
      </c>
      <c r="T7" s="311" t="s">
        <v>241</v>
      </c>
      <c r="U7" s="311" t="s">
        <v>241</v>
      </c>
      <c r="V7" s="311" t="s">
        <v>241</v>
      </c>
      <c r="W7" s="311" t="s">
        <v>241</v>
      </c>
      <c r="X7" s="311" t="s">
        <v>241</v>
      </c>
      <c r="Y7" s="311" t="s">
        <v>241</v>
      </c>
    </row>
    <row r="8" spans="1:25" s="314" customFormat="1" x14ac:dyDescent="0.25">
      <c r="A8" s="459"/>
      <c r="B8" s="461"/>
      <c r="C8" s="472"/>
      <c r="D8" s="472" t="s">
        <v>516</v>
      </c>
      <c r="E8" s="472"/>
      <c r="F8" s="311" t="s">
        <v>241</v>
      </c>
      <c r="G8" s="311" t="s">
        <v>241</v>
      </c>
      <c r="H8" s="311" t="s">
        <v>241</v>
      </c>
      <c r="I8" s="311" t="s">
        <v>241</v>
      </c>
      <c r="J8" s="311" t="s">
        <v>241</v>
      </c>
      <c r="K8" s="311" t="s">
        <v>241</v>
      </c>
      <c r="L8" s="311" t="s">
        <v>241</v>
      </c>
      <c r="M8" s="311" t="s">
        <v>241</v>
      </c>
      <c r="N8" s="311" t="s">
        <v>241</v>
      </c>
      <c r="O8" s="311" t="s">
        <v>241</v>
      </c>
      <c r="P8" s="311" t="s">
        <v>241</v>
      </c>
      <c r="Q8" s="311" t="s">
        <v>241</v>
      </c>
      <c r="R8" s="311" t="s">
        <v>241</v>
      </c>
      <c r="S8" s="311" t="s">
        <v>241</v>
      </c>
      <c r="T8" s="311" t="s">
        <v>241</v>
      </c>
      <c r="U8" s="311" t="s">
        <v>241</v>
      </c>
      <c r="V8" s="311" t="s">
        <v>241</v>
      </c>
      <c r="W8" s="311" t="s">
        <v>241</v>
      </c>
      <c r="X8" s="311" t="s">
        <v>241</v>
      </c>
      <c r="Y8" s="311" t="s">
        <v>241</v>
      </c>
    </row>
    <row r="9" spans="1:25" s="314" customFormat="1" ht="35.25" customHeight="1" x14ac:dyDescent="0.25">
      <c r="A9" s="459"/>
      <c r="B9" s="461"/>
      <c r="C9" s="472" t="s">
        <v>517</v>
      </c>
      <c r="D9" s="472" t="s">
        <v>518</v>
      </c>
      <c r="E9" s="472"/>
      <c r="F9" s="311" t="s">
        <v>241</v>
      </c>
      <c r="G9" s="311" t="s">
        <v>241</v>
      </c>
      <c r="H9" s="311" t="s">
        <v>241</v>
      </c>
      <c r="I9" s="311" t="s">
        <v>241</v>
      </c>
      <c r="J9" s="311" t="s">
        <v>241</v>
      </c>
      <c r="K9" s="311" t="s">
        <v>241</v>
      </c>
      <c r="L9" s="311" t="s">
        <v>241</v>
      </c>
      <c r="M9" s="311" t="s">
        <v>241</v>
      </c>
      <c r="N9" s="311" t="s">
        <v>241</v>
      </c>
      <c r="O9" s="311" t="s">
        <v>241</v>
      </c>
      <c r="P9" s="311" t="s">
        <v>241</v>
      </c>
      <c r="Q9" s="311" t="s">
        <v>241</v>
      </c>
      <c r="R9" s="311" t="s">
        <v>241</v>
      </c>
      <c r="S9" s="311" t="s">
        <v>241</v>
      </c>
      <c r="T9" s="311" t="s">
        <v>241</v>
      </c>
      <c r="U9" s="311" t="s">
        <v>241</v>
      </c>
      <c r="V9" s="311" t="s">
        <v>241</v>
      </c>
      <c r="W9" s="311" t="s">
        <v>241</v>
      </c>
      <c r="X9" s="311" t="s">
        <v>241</v>
      </c>
      <c r="Y9" s="311" t="s">
        <v>241</v>
      </c>
    </row>
    <row r="10" spans="1:25" s="314" customFormat="1" ht="31.5" customHeight="1" x14ac:dyDescent="0.25">
      <c r="A10" s="459"/>
      <c r="B10" s="461"/>
      <c r="C10" s="472"/>
      <c r="D10" s="472" t="s">
        <v>519</v>
      </c>
      <c r="E10" s="472"/>
      <c r="F10" s="311" t="s">
        <v>241</v>
      </c>
      <c r="G10" s="311" t="s">
        <v>241</v>
      </c>
      <c r="H10" s="311" t="s">
        <v>241</v>
      </c>
      <c r="I10" s="311" t="s">
        <v>241</v>
      </c>
      <c r="J10" s="311" t="s">
        <v>241</v>
      </c>
      <c r="K10" s="311" t="s">
        <v>241</v>
      </c>
      <c r="L10" s="311" t="s">
        <v>241</v>
      </c>
      <c r="M10" s="311" t="s">
        <v>241</v>
      </c>
      <c r="N10" s="311" t="s">
        <v>241</v>
      </c>
      <c r="O10" s="311" t="s">
        <v>241</v>
      </c>
      <c r="P10" s="311" t="s">
        <v>241</v>
      </c>
      <c r="Q10" s="311" t="s">
        <v>241</v>
      </c>
      <c r="R10" s="311" t="s">
        <v>241</v>
      </c>
      <c r="S10" s="311" t="s">
        <v>241</v>
      </c>
      <c r="T10" s="311" t="s">
        <v>241</v>
      </c>
      <c r="U10" s="311" t="s">
        <v>241</v>
      </c>
      <c r="V10" s="311" t="s">
        <v>241</v>
      </c>
      <c r="W10" s="311" t="s">
        <v>241</v>
      </c>
      <c r="X10" s="311" t="s">
        <v>241</v>
      </c>
      <c r="Y10" s="311" t="s">
        <v>241</v>
      </c>
    </row>
    <row r="11" spans="1:25" s="314" customFormat="1" ht="42.75" x14ac:dyDescent="0.25">
      <c r="A11" s="459"/>
      <c r="B11" s="461"/>
      <c r="C11" s="315" t="s">
        <v>520</v>
      </c>
      <c r="D11" s="472" t="s">
        <v>521</v>
      </c>
      <c r="E11" s="472"/>
      <c r="F11" s="311" t="s">
        <v>241</v>
      </c>
      <c r="G11" s="311" t="s">
        <v>241</v>
      </c>
      <c r="H11" s="311" t="s">
        <v>241</v>
      </c>
      <c r="I11" s="311" t="s">
        <v>241</v>
      </c>
      <c r="J11" s="311" t="s">
        <v>241</v>
      </c>
      <c r="K11" s="311" t="s">
        <v>241</v>
      </c>
      <c r="L11" s="311" t="s">
        <v>241</v>
      </c>
      <c r="M11" s="311" t="s">
        <v>241</v>
      </c>
      <c r="N11" s="311" t="s">
        <v>241</v>
      </c>
      <c r="O11" s="311" t="s">
        <v>241</v>
      </c>
      <c r="P11" s="311" t="s">
        <v>241</v>
      </c>
      <c r="Q11" s="311" t="s">
        <v>241</v>
      </c>
      <c r="R11" s="311" t="s">
        <v>241</v>
      </c>
      <c r="S11" s="311" t="s">
        <v>241</v>
      </c>
      <c r="T11" s="311" t="s">
        <v>241</v>
      </c>
      <c r="U11" s="311" t="s">
        <v>241</v>
      </c>
      <c r="V11" s="311" t="s">
        <v>241</v>
      </c>
      <c r="W11" s="311" t="s">
        <v>241</v>
      </c>
      <c r="X11" s="311" t="s">
        <v>241</v>
      </c>
      <c r="Y11" s="311" t="s">
        <v>241</v>
      </c>
    </row>
    <row r="12" spans="1:25" s="314" customFormat="1" ht="15" customHeight="1" x14ac:dyDescent="0.25">
      <c r="A12" s="459"/>
      <c r="B12" s="462" t="s">
        <v>522</v>
      </c>
      <c r="C12" s="472" t="s">
        <v>512</v>
      </c>
      <c r="D12" s="472" t="s">
        <v>513</v>
      </c>
      <c r="E12" s="310" t="s">
        <v>506</v>
      </c>
      <c r="F12" s="311" t="s">
        <v>241</v>
      </c>
      <c r="G12" s="311" t="s">
        <v>241</v>
      </c>
      <c r="H12" s="311" t="s">
        <v>241</v>
      </c>
      <c r="I12" s="311" t="s">
        <v>241</v>
      </c>
      <c r="J12" s="311" t="s">
        <v>241</v>
      </c>
      <c r="K12" s="311" t="s">
        <v>241</v>
      </c>
      <c r="L12" s="311" t="s">
        <v>241</v>
      </c>
      <c r="M12" s="311" t="s">
        <v>241</v>
      </c>
      <c r="N12" s="311" t="s">
        <v>241</v>
      </c>
      <c r="O12" s="311" t="s">
        <v>241</v>
      </c>
      <c r="P12" s="311" t="s">
        <v>241</v>
      </c>
      <c r="Q12" s="311" t="s">
        <v>241</v>
      </c>
      <c r="R12" s="311" t="s">
        <v>241</v>
      </c>
      <c r="S12" s="311" t="s">
        <v>241</v>
      </c>
      <c r="T12" s="311" t="s">
        <v>241</v>
      </c>
      <c r="U12" s="311" t="s">
        <v>241</v>
      </c>
      <c r="V12" s="311" t="s">
        <v>241</v>
      </c>
      <c r="W12" s="311" t="s">
        <v>241</v>
      </c>
      <c r="X12" s="311" t="s">
        <v>241</v>
      </c>
      <c r="Y12" s="311" t="s">
        <v>241</v>
      </c>
    </row>
    <row r="13" spans="1:25" s="314" customFormat="1" ht="42.75" x14ac:dyDescent="0.25">
      <c r="A13" s="459"/>
      <c r="B13" s="462"/>
      <c r="C13" s="472"/>
      <c r="D13" s="472"/>
      <c r="E13" s="310" t="s">
        <v>514</v>
      </c>
      <c r="F13" s="311" t="s">
        <v>241</v>
      </c>
      <c r="G13" s="311" t="s">
        <v>241</v>
      </c>
      <c r="H13" s="311" t="s">
        <v>241</v>
      </c>
      <c r="I13" s="311" t="s">
        <v>241</v>
      </c>
      <c r="J13" s="311" t="s">
        <v>241</v>
      </c>
      <c r="K13" s="311" t="s">
        <v>241</v>
      </c>
      <c r="L13" s="311" t="s">
        <v>241</v>
      </c>
      <c r="M13" s="311" t="s">
        <v>241</v>
      </c>
      <c r="N13" s="311" t="s">
        <v>241</v>
      </c>
      <c r="O13" s="311" t="s">
        <v>241</v>
      </c>
      <c r="P13" s="311" t="s">
        <v>241</v>
      </c>
      <c r="Q13" s="311" t="s">
        <v>241</v>
      </c>
      <c r="R13" s="311" t="s">
        <v>241</v>
      </c>
      <c r="S13" s="311" t="s">
        <v>241</v>
      </c>
      <c r="T13" s="311" t="s">
        <v>241</v>
      </c>
      <c r="U13" s="311" t="s">
        <v>241</v>
      </c>
      <c r="V13" s="311" t="s">
        <v>241</v>
      </c>
      <c r="W13" s="311" t="s">
        <v>241</v>
      </c>
      <c r="X13" s="311" t="s">
        <v>241</v>
      </c>
      <c r="Y13" s="311" t="s">
        <v>241</v>
      </c>
    </row>
    <row r="14" spans="1:25" s="314" customFormat="1" ht="42.75" x14ac:dyDescent="0.25">
      <c r="A14" s="459"/>
      <c r="B14" s="462"/>
      <c r="C14" s="472"/>
      <c r="D14" s="472"/>
      <c r="E14" s="310" t="s">
        <v>515</v>
      </c>
      <c r="F14" s="311" t="s">
        <v>241</v>
      </c>
      <c r="G14" s="311" t="s">
        <v>241</v>
      </c>
      <c r="H14" s="311" t="s">
        <v>241</v>
      </c>
      <c r="I14" s="311" t="s">
        <v>241</v>
      </c>
      <c r="J14" s="311" t="s">
        <v>241</v>
      </c>
      <c r="K14" s="311" t="s">
        <v>241</v>
      </c>
      <c r="L14" s="311" t="s">
        <v>241</v>
      </c>
      <c r="M14" s="311" t="s">
        <v>241</v>
      </c>
      <c r="N14" s="311" t="s">
        <v>241</v>
      </c>
      <c r="O14" s="311" t="s">
        <v>241</v>
      </c>
      <c r="P14" s="311" t="s">
        <v>241</v>
      </c>
      <c r="Q14" s="311" t="s">
        <v>241</v>
      </c>
      <c r="R14" s="311" t="s">
        <v>241</v>
      </c>
      <c r="S14" s="311" t="s">
        <v>241</v>
      </c>
      <c r="T14" s="311" t="s">
        <v>241</v>
      </c>
      <c r="U14" s="311" t="s">
        <v>241</v>
      </c>
      <c r="V14" s="311" t="s">
        <v>241</v>
      </c>
      <c r="W14" s="311" t="s">
        <v>241</v>
      </c>
      <c r="X14" s="311" t="s">
        <v>241</v>
      </c>
      <c r="Y14" s="311" t="s">
        <v>241</v>
      </c>
    </row>
    <row r="15" spans="1:25" s="314" customFormat="1" x14ac:dyDescent="0.25">
      <c r="A15" s="459"/>
      <c r="B15" s="462"/>
      <c r="C15" s="472"/>
      <c r="D15" s="472" t="s">
        <v>516</v>
      </c>
      <c r="E15" s="472"/>
      <c r="F15" s="311" t="s">
        <v>241</v>
      </c>
      <c r="G15" s="311" t="s">
        <v>241</v>
      </c>
      <c r="H15" s="311" t="s">
        <v>241</v>
      </c>
      <c r="I15" s="311" t="s">
        <v>241</v>
      </c>
      <c r="J15" s="311" t="s">
        <v>241</v>
      </c>
      <c r="K15" s="311" t="s">
        <v>241</v>
      </c>
      <c r="L15" s="311" t="s">
        <v>241</v>
      </c>
      <c r="M15" s="311" t="s">
        <v>241</v>
      </c>
      <c r="N15" s="311" t="s">
        <v>241</v>
      </c>
      <c r="O15" s="311" t="s">
        <v>241</v>
      </c>
      <c r="P15" s="311" t="s">
        <v>241</v>
      </c>
      <c r="Q15" s="311" t="s">
        <v>241</v>
      </c>
      <c r="R15" s="311" t="s">
        <v>241</v>
      </c>
      <c r="S15" s="311" t="s">
        <v>241</v>
      </c>
      <c r="T15" s="311" t="s">
        <v>241</v>
      </c>
      <c r="U15" s="311" t="s">
        <v>241</v>
      </c>
      <c r="V15" s="311" t="s">
        <v>241</v>
      </c>
      <c r="W15" s="311" t="s">
        <v>241</v>
      </c>
      <c r="X15" s="311" t="s">
        <v>241</v>
      </c>
      <c r="Y15" s="311" t="s">
        <v>241</v>
      </c>
    </row>
    <row r="16" spans="1:25" s="314" customFormat="1" ht="33" customHeight="1" x14ac:dyDescent="0.25">
      <c r="A16" s="459"/>
      <c r="B16" s="462"/>
      <c r="C16" s="472" t="s">
        <v>517</v>
      </c>
      <c r="D16" s="472" t="s">
        <v>518</v>
      </c>
      <c r="E16" s="472"/>
      <c r="F16" s="311" t="s">
        <v>241</v>
      </c>
      <c r="G16" s="311" t="s">
        <v>241</v>
      </c>
      <c r="H16" s="311" t="s">
        <v>241</v>
      </c>
      <c r="I16" s="311" t="s">
        <v>241</v>
      </c>
      <c r="J16" s="311" t="s">
        <v>241</v>
      </c>
      <c r="K16" s="311" t="s">
        <v>241</v>
      </c>
      <c r="L16" s="311" t="s">
        <v>241</v>
      </c>
      <c r="M16" s="311" t="s">
        <v>241</v>
      </c>
      <c r="N16" s="311" t="s">
        <v>241</v>
      </c>
      <c r="O16" s="311" t="s">
        <v>241</v>
      </c>
      <c r="P16" s="311" t="s">
        <v>241</v>
      </c>
      <c r="Q16" s="311" t="s">
        <v>241</v>
      </c>
      <c r="R16" s="311" t="s">
        <v>241</v>
      </c>
      <c r="S16" s="311" t="s">
        <v>241</v>
      </c>
      <c r="T16" s="311" t="s">
        <v>241</v>
      </c>
      <c r="U16" s="311" t="s">
        <v>241</v>
      </c>
      <c r="V16" s="311" t="s">
        <v>241</v>
      </c>
      <c r="W16" s="311" t="s">
        <v>241</v>
      </c>
      <c r="X16" s="311" t="s">
        <v>241</v>
      </c>
      <c r="Y16" s="311" t="s">
        <v>241</v>
      </c>
    </row>
    <row r="17" spans="1:25" s="314" customFormat="1" ht="85.15" customHeight="1" x14ac:dyDescent="0.25">
      <c r="A17" s="459"/>
      <c r="B17" s="462"/>
      <c r="C17" s="472"/>
      <c r="D17" s="472" t="s">
        <v>519</v>
      </c>
      <c r="E17" s="472"/>
      <c r="F17" s="311" t="s">
        <v>241</v>
      </c>
      <c r="G17" s="311" t="s">
        <v>241</v>
      </c>
      <c r="H17" s="311" t="s">
        <v>241</v>
      </c>
      <c r="I17" s="311" t="s">
        <v>241</v>
      </c>
      <c r="J17" s="311" t="s">
        <v>241</v>
      </c>
      <c r="K17" s="311" t="s">
        <v>241</v>
      </c>
      <c r="L17" s="311" t="s">
        <v>241</v>
      </c>
      <c r="M17" s="311" t="s">
        <v>241</v>
      </c>
      <c r="N17" s="311" t="s">
        <v>241</v>
      </c>
      <c r="O17" s="311" t="s">
        <v>241</v>
      </c>
      <c r="P17" s="311" t="s">
        <v>241</v>
      </c>
      <c r="Q17" s="311" t="s">
        <v>241</v>
      </c>
      <c r="R17" s="311" t="s">
        <v>241</v>
      </c>
      <c r="S17" s="311" t="s">
        <v>241</v>
      </c>
      <c r="T17" s="311" t="s">
        <v>241</v>
      </c>
      <c r="U17" s="311" t="s">
        <v>241</v>
      </c>
      <c r="V17" s="311" t="s">
        <v>241</v>
      </c>
      <c r="W17" s="311" t="s">
        <v>241</v>
      </c>
      <c r="X17" s="311" t="s">
        <v>241</v>
      </c>
      <c r="Y17" s="311" t="s">
        <v>241</v>
      </c>
    </row>
    <row r="18" spans="1:25" s="314" customFormat="1" ht="42.75" x14ac:dyDescent="0.25">
      <c r="A18" s="459"/>
      <c r="B18" s="462"/>
      <c r="C18" s="315" t="s">
        <v>520</v>
      </c>
      <c r="D18" s="473" t="s">
        <v>521</v>
      </c>
      <c r="E18" s="474"/>
      <c r="F18" s="311" t="s">
        <v>241</v>
      </c>
      <c r="G18" s="311" t="s">
        <v>241</v>
      </c>
      <c r="H18" s="311" t="s">
        <v>241</v>
      </c>
      <c r="I18" s="311" t="s">
        <v>241</v>
      </c>
      <c r="J18" s="311" t="s">
        <v>241</v>
      </c>
      <c r="K18" s="311" t="s">
        <v>241</v>
      </c>
      <c r="L18" s="311" t="s">
        <v>241</v>
      </c>
      <c r="M18" s="311" t="s">
        <v>241</v>
      </c>
      <c r="N18" s="311" t="s">
        <v>241</v>
      </c>
      <c r="O18" s="311" t="s">
        <v>241</v>
      </c>
      <c r="P18" s="311" t="s">
        <v>241</v>
      </c>
      <c r="Q18" s="311" t="s">
        <v>241</v>
      </c>
      <c r="R18" s="311" t="s">
        <v>241</v>
      </c>
      <c r="S18" s="311" t="s">
        <v>241</v>
      </c>
      <c r="T18" s="311" t="s">
        <v>241</v>
      </c>
      <c r="U18" s="311" t="s">
        <v>241</v>
      </c>
      <c r="V18" s="311" t="s">
        <v>241</v>
      </c>
      <c r="W18" s="311" t="s">
        <v>241</v>
      </c>
      <c r="X18" s="311" t="s">
        <v>241</v>
      </c>
      <c r="Y18" s="311" t="s">
        <v>241</v>
      </c>
    </row>
    <row r="19" spans="1:25" s="314" customFormat="1" ht="15" customHeight="1" x14ac:dyDescent="0.25">
      <c r="A19" s="459"/>
      <c r="B19" s="462" t="s">
        <v>523</v>
      </c>
      <c r="C19" s="472" t="s">
        <v>512</v>
      </c>
      <c r="D19" s="472" t="s">
        <v>513</v>
      </c>
      <c r="E19" s="310" t="s">
        <v>506</v>
      </c>
      <c r="F19" s="311" t="s">
        <v>241</v>
      </c>
      <c r="G19" s="311" t="s">
        <v>241</v>
      </c>
      <c r="H19" s="311" t="s">
        <v>241</v>
      </c>
      <c r="I19" s="311" t="s">
        <v>241</v>
      </c>
      <c r="J19" s="311" t="s">
        <v>241</v>
      </c>
      <c r="K19" s="311" t="s">
        <v>241</v>
      </c>
      <c r="L19" s="311" t="s">
        <v>241</v>
      </c>
      <c r="M19" s="311" t="s">
        <v>241</v>
      </c>
      <c r="N19" s="311" t="s">
        <v>241</v>
      </c>
      <c r="O19" s="311" t="s">
        <v>241</v>
      </c>
      <c r="P19" s="311" t="s">
        <v>241</v>
      </c>
      <c r="Q19" s="311" t="s">
        <v>241</v>
      </c>
      <c r="R19" s="311" t="s">
        <v>241</v>
      </c>
      <c r="S19" s="311" t="s">
        <v>241</v>
      </c>
      <c r="T19" s="311" t="s">
        <v>241</v>
      </c>
      <c r="U19" s="311" t="s">
        <v>241</v>
      </c>
      <c r="V19" s="311" t="s">
        <v>241</v>
      </c>
      <c r="W19" s="311" t="s">
        <v>241</v>
      </c>
      <c r="X19" s="311" t="s">
        <v>241</v>
      </c>
      <c r="Y19" s="311" t="s">
        <v>241</v>
      </c>
    </row>
    <row r="20" spans="1:25" s="314" customFormat="1" ht="42.75" x14ac:dyDescent="0.25">
      <c r="A20" s="459"/>
      <c r="B20" s="462"/>
      <c r="C20" s="472"/>
      <c r="D20" s="472"/>
      <c r="E20" s="310" t="s">
        <v>514</v>
      </c>
      <c r="F20" s="311" t="s">
        <v>241</v>
      </c>
      <c r="G20" s="311" t="s">
        <v>241</v>
      </c>
      <c r="H20" s="311" t="s">
        <v>241</v>
      </c>
      <c r="I20" s="311" t="s">
        <v>241</v>
      </c>
      <c r="J20" s="311" t="s">
        <v>241</v>
      </c>
      <c r="K20" s="311" t="s">
        <v>241</v>
      </c>
      <c r="L20" s="311" t="s">
        <v>241</v>
      </c>
      <c r="M20" s="311" t="s">
        <v>241</v>
      </c>
      <c r="N20" s="311" t="s">
        <v>241</v>
      </c>
      <c r="O20" s="311" t="s">
        <v>241</v>
      </c>
      <c r="P20" s="311" t="s">
        <v>241</v>
      </c>
      <c r="Q20" s="311" t="s">
        <v>241</v>
      </c>
      <c r="R20" s="311" t="s">
        <v>241</v>
      </c>
      <c r="S20" s="311" t="s">
        <v>241</v>
      </c>
      <c r="T20" s="311" t="s">
        <v>241</v>
      </c>
      <c r="U20" s="311" t="s">
        <v>241</v>
      </c>
      <c r="V20" s="311" t="s">
        <v>241</v>
      </c>
      <c r="W20" s="311" t="s">
        <v>241</v>
      </c>
      <c r="X20" s="311" t="s">
        <v>241</v>
      </c>
      <c r="Y20" s="311" t="s">
        <v>241</v>
      </c>
    </row>
    <row r="21" spans="1:25" s="314" customFormat="1" ht="42.75" x14ac:dyDescent="0.25">
      <c r="A21" s="459"/>
      <c r="B21" s="462"/>
      <c r="C21" s="472"/>
      <c r="D21" s="472"/>
      <c r="E21" s="310" t="s">
        <v>515</v>
      </c>
      <c r="F21" s="311" t="s">
        <v>241</v>
      </c>
      <c r="G21" s="311" t="s">
        <v>241</v>
      </c>
      <c r="H21" s="311" t="s">
        <v>241</v>
      </c>
      <c r="I21" s="311" t="s">
        <v>241</v>
      </c>
      <c r="J21" s="311" t="s">
        <v>241</v>
      </c>
      <c r="K21" s="311" t="s">
        <v>241</v>
      </c>
      <c r="L21" s="311" t="s">
        <v>241</v>
      </c>
      <c r="M21" s="311" t="s">
        <v>241</v>
      </c>
      <c r="N21" s="311" t="s">
        <v>241</v>
      </c>
      <c r="O21" s="311" t="s">
        <v>241</v>
      </c>
      <c r="P21" s="311" t="s">
        <v>241</v>
      </c>
      <c r="Q21" s="311" t="s">
        <v>241</v>
      </c>
      <c r="R21" s="311" t="s">
        <v>241</v>
      </c>
      <c r="S21" s="311" t="s">
        <v>241</v>
      </c>
      <c r="T21" s="311" t="s">
        <v>241</v>
      </c>
      <c r="U21" s="311" t="s">
        <v>241</v>
      </c>
      <c r="V21" s="311" t="s">
        <v>241</v>
      </c>
      <c r="W21" s="311" t="s">
        <v>241</v>
      </c>
      <c r="X21" s="311" t="s">
        <v>241</v>
      </c>
      <c r="Y21" s="311" t="s">
        <v>241</v>
      </c>
    </row>
    <row r="22" spans="1:25" s="314" customFormat="1" x14ac:dyDescent="0.25">
      <c r="A22" s="459"/>
      <c r="B22" s="462"/>
      <c r="C22" s="472"/>
      <c r="D22" s="472" t="s">
        <v>516</v>
      </c>
      <c r="E22" s="472"/>
      <c r="F22" s="311" t="s">
        <v>241</v>
      </c>
      <c r="G22" s="311" t="s">
        <v>241</v>
      </c>
      <c r="H22" s="311" t="s">
        <v>241</v>
      </c>
      <c r="I22" s="311" t="s">
        <v>241</v>
      </c>
      <c r="J22" s="311" t="s">
        <v>241</v>
      </c>
      <c r="K22" s="311" t="s">
        <v>241</v>
      </c>
      <c r="L22" s="311" t="s">
        <v>241</v>
      </c>
      <c r="M22" s="311" t="s">
        <v>241</v>
      </c>
      <c r="N22" s="311" t="s">
        <v>241</v>
      </c>
      <c r="O22" s="311" t="s">
        <v>241</v>
      </c>
      <c r="P22" s="311" t="s">
        <v>241</v>
      </c>
      <c r="Q22" s="311" t="s">
        <v>241</v>
      </c>
      <c r="R22" s="311" t="s">
        <v>241</v>
      </c>
      <c r="S22" s="311" t="s">
        <v>241</v>
      </c>
      <c r="T22" s="311" t="s">
        <v>241</v>
      </c>
      <c r="U22" s="311" t="s">
        <v>241</v>
      </c>
      <c r="V22" s="311" t="s">
        <v>241</v>
      </c>
      <c r="W22" s="311" t="s">
        <v>241</v>
      </c>
      <c r="X22" s="311" t="s">
        <v>241</v>
      </c>
      <c r="Y22" s="311" t="s">
        <v>241</v>
      </c>
    </row>
    <row r="23" spans="1:25" s="314" customFormat="1" ht="29.25" customHeight="1" x14ac:dyDescent="0.25">
      <c r="A23" s="459"/>
      <c r="B23" s="462"/>
      <c r="C23" s="472" t="s">
        <v>517</v>
      </c>
      <c r="D23" s="472" t="s">
        <v>518</v>
      </c>
      <c r="E23" s="472"/>
      <c r="F23" s="311" t="s">
        <v>241</v>
      </c>
      <c r="G23" s="311" t="s">
        <v>241</v>
      </c>
      <c r="H23" s="311" t="s">
        <v>241</v>
      </c>
      <c r="I23" s="311" t="s">
        <v>241</v>
      </c>
      <c r="J23" s="311" t="s">
        <v>241</v>
      </c>
      <c r="K23" s="311" t="s">
        <v>241</v>
      </c>
      <c r="L23" s="311" t="s">
        <v>241</v>
      </c>
      <c r="M23" s="311" t="s">
        <v>241</v>
      </c>
      <c r="N23" s="311" t="s">
        <v>241</v>
      </c>
      <c r="O23" s="311" t="s">
        <v>241</v>
      </c>
      <c r="P23" s="311" t="s">
        <v>241</v>
      </c>
      <c r="Q23" s="311" t="s">
        <v>241</v>
      </c>
      <c r="R23" s="311" t="s">
        <v>241</v>
      </c>
      <c r="S23" s="311" t="s">
        <v>241</v>
      </c>
      <c r="T23" s="311" t="s">
        <v>241</v>
      </c>
      <c r="U23" s="311" t="s">
        <v>241</v>
      </c>
      <c r="V23" s="311" t="s">
        <v>241</v>
      </c>
      <c r="W23" s="311" t="s">
        <v>241</v>
      </c>
      <c r="X23" s="311" t="s">
        <v>241</v>
      </c>
      <c r="Y23" s="311" t="s">
        <v>241</v>
      </c>
    </row>
    <row r="24" spans="1:25" s="314" customFormat="1" ht="29.25" customHeight="1" x14ac:dyDescent="0.25">
      <c r="A24" s="459"/>
      <c r="B24" s="462"/>
      <c r="C24" s="472"/>
      <c r="D24" s="472" t="s">
        <v>519</v>
      </c>
      <c r="E24" s="472"/>
      <c r="F24" s="311" t="s">
        <v>241</v>
      </c>
      <c r="G24" s="311" t="s">
        <v>241</v>
      </c>
      <c r="H24" s="311" t="s">
        <v>241</v>
      </c>
      <c r="I24" s="311" t="s">
        <v>241</v>
      </c>
      <c r="J24" s="311" t="s">
        <v>241</v>
      </c>
      <c r="K24" s="311" t="s">
        <v>241</v>
      </c>
      <c r="L24" s="311" t="s">
        <v>241</v>
      </c>
      <c r="M24" s="311" t="s">
        <v>241</v>
      </c>
      <c r="N24" s="311" t="s">
        <v>241</v>
      </c>
      <c r="O24" s="311" t="s">
        <v>241</v>
      </c>
      <c r="P24" s="311" t="s">
        <v>241</v>
      </c>
      <c r="Q24" s="311" t="s">
        <v>241</v>
      </c>
      <c r="R24" s="311" t="s">
        <v>241</v>
      </c>
      <c r="S24" s="311" t="s">
        <v>241</v>
      </c>
      <c r="T24" s="311" t="s">
        <v>241</v>
      </c>
      <c r="U24" s="311" t="s">
        <v>241</v>
      </c>
      <c r="V24" s="311" t="s">
        <v>241</v>
      </c>
      <c r="W24" s="311" t="s">
        <v>241</v>
      </c>
      <c r="X24" s="311" t="s">
        <v>241</v>
      </c>
      <c r="Y24" s="311" t="s">
        <v>241</v>
      </c>
    </row>
    <row r="25" spans="1:25" s="314" customFormat="1" ht="45" customHeight="1" x14ac:dyDescent="0.25">
      <c r="A25" s="459"/>
      <c r="B25" s="462"/>
      <c r="C25" s="315" t="s">
        <v>520</v>
      </c>
      <c r="D25" s="472" t="s">
        <v>521</v>
      </c>
      <c r="E25" s="472"/>
      <c r="F25" s="311" t="s">
        <v>241</v>
      </c>
      <c r="G25" s="311" t="s">
        <v>241</v>
      </c>
      <c r="H25" s="311" t="s">
        <v>241</v>
      </c>
      <c r="I25" s="311" t="s">
        <v>241</v>
      </c>
      <c r="J25" s="311" t="s">
        <v>241</v>
      </c>
      <c r="K25" s="311" t="s">
        <v>241</v>
      </c>
      <c r="L25" s="311" t="s">
        <v>241</v>
      </c>
      <c r="M25" s="311" t="s">
        <v>241</v>
      </c>
      <c r="N25" s="311" t="s">
        <v>241</v>
      </c>
      <c r="O25" s="311" t="s">
        <v>241</v>
      </c>
      <c r="P25" s="311" t="s">
        <v>241</v>
      </c>
      <c r="Q25" s="311" t="s">
        <v>241</v>
      </c>
      <c r="R25" s="311" t="s">
        <v>241</v>
      </c>
      <c r="S25" s="311" t="s">
        <v>241</v>
      </c>
      <c r="T25" s="311" t="s">
        <v>241</v>
      </c>
      <c r="U25" s="311" t="s">
        <v>241</v>
      </c>
      <c r="V25" s="311" t="s">
        <v>241</v>
      </c>
      <c r="W25" s="311" t="s">
        <v>241</v>
      </c>
      <c r="X25" s="311" t="s">
        <v>241</v>
      </c>
      <c r="Y25" s="311" t="s">
        <v>241</v>
      </c>
    </row>
    <row r="26" spans="1:25" s="314" customFormat="1" ht="15" customHeight="1" x14ac:dyDescent="0.25">
      <c r="A26" s="459"/>
      <c r="B26" s="462" t="s">
        <v>524</v>
      </c>
      <c r="C26" s="472" t="s">
        <v>512</v>
      </c>
      <c r="D26" s="472" t="s">
        <v>513</v>
      </c>
      <c r="E26" s="310" t="s">
        <v>506</v>
      </c>
      <c r="F26" s="311" t="s">
        <v>241</v>
      </c>
      <c r="G26" s="311" t="s">
        <v>241</v>
      </c>
      <c r="H26" s="311" t="s">
        <v>241</v>
      </c>
      <c r="I26" s="311" t="s">
        <v>241</v>
      </c>
      <c r="J26" s="311" t="s">
        <v>241</v>
      </c>
      <c r="K26" s="311" t="s">
        <v>241</v>
      </c>
      <c r="L26" s="311" t="s">
        <v>241</v>
      </c>
      <c r="M26" s="311" t="s">
        <v>241</v>
      </c>
      <c r="N26" s="311" t="s">
        <v>241</v>
      </c>
      <c r="O26" s="311" t="s">
        <v>241</v>
      </c>
      <c r="P26" s="311" t="s">
        <v>241</v>
      </c>
      <c r="Q26" s="311" t="s">
        <v>241</v>
      </c>
      <c r="R26" s="311" t="s">
        <v>241</v>
      </c>
      <c r="S26" s="311" t="s">
        <v>241</v>
      </c>
      <c r="T26" s="311" t="s">
        <v>241</v>
      </c>
      <c r="U26" s="311" t="s">
        <v>241</v>
      </c>
      <c r="V26" s="311" t="s">
        <v>241</v>
      </c>
      <c r="W26" s="311" t="s">
        <v>241</v>
      </c>
      <c r="X26" s="311" t="s">
        <v>241</v>
      </c>
      <c r="Y26" s="311" t="s">
        <v>241</v>
      </c>
    </row>
    <row r="27" spans="1:25" s="314" customFormat="1" ht="42.75" x14ac:dyDescent="0.25">
      <c r="A27" s="459"/>
      <c r="B27" s="462"/>
      <c r="C27" s="472"/>
      <c r="D27" s="472"/>
      <c r="E27" s="310" t="s">
        <v>514</v>
      </c>
      <c r="F27" s="311" t="s">
        <v>241</v>
      </c>
      <c r="G27" s="311" t="s">
        <v>241</v>
      </c>
      <c r="H27" s="311" t="s">
        <v>241</v>
      </c>
      <c r="I27" s="311" t="s">
        <v>241</v>
      </c>
      <c r="J27" s="311" t="s">
        <v>241</v>
      </c>
      <c r="K27" s="311" t="s">
        <v>241</v>
      </c>
      <c r="L27" s="311" t="s">
        <v>241</v>
      </c>
      <c r="M27" s="311" t="s">
        <v>241</v>
      </c>
      <c r="N27" s="311" t="s">
        <v>241</v>
      </c>
      <c r="O27" s="311" t="s">
        <v>241</v>
      </c>
      <c r="P27" s="311" t="s">
        <v>241</v>
      </c>
      <c r="Q27" s="311" t="s">
        <v>241</v>
      </c>
      <c r="R27" s="311" t="s">
        <v>241</v>
      </c>
      <c r="S27" s="311" t="s">
        <v>241</v>
      </c>
      <c r="T27" s="311" t="s">
        <v>241</v>
      </c>
      <c r="U27" s="311" t="s">
        <v>241</v>
      </c>
      <c r="V27" s="311" t="s">
        <v>241</v>
      </c>
      <c r="W27" s="311" t="s">
        <v>241</v>
      </c>
      <c r="X27" s="311" t="s">
        <v>241</v>
      </c>
      <c r="Y27" s="311" t="s">
        <v>241</v>
      </c>
    </row>
    <row r="28" spans="1:25" s="314" customFormat="1" ht="42.75" x14ac:dyDescent="0.25">
      <c r="A28" s="459"/>
      <c r="B28" s="462"/>
      <c r="C28" s="472"/>
      <c r="D28" s="472"/>
      <c r="E28" s="310" t="s">
        <v>515</v>
      </c>
      <c r="F28" s="311" t="s">
        <v>241</v>
      </c>
      <c r="G28" s="311" t="s">
        <v>241</v>
      </c>
      <c r="H28" s="311" t="s">
        <v>241</v>
      </c>
      <c r="I28" s="311" t="s">
        <v>241</v>
      </c>
      <c r="J28" s="311" t="s">
        <v>241</v>
      </c>
      <c r="K28" s="311" t="s">
        <v>241</v>
      </c>
      <c r="L28" s="311" t="s">
        <v>241</v>
      </c>
      <c r="M28" s="311" t="s">
        <v>241</v>
      </c>
      <c r="N28" s="311" t="s">
        <v>241</v>
      </c>
      <c r="O28" s="311" t="s">
        <v>241</v>
      </c>
      <c r="P28" s="311" t="s">
        <v>241</v>
      </c>
      <c r="Q28" s="311" t="s">
        <v>241</v>
      </c>
      <c r="R28" s="311" t="s">
        <v>241</v>
      </c>
      <c r="S28" s="311" t="s">
        <v>241</v>
      </c>
      <c r="T28" s="311" t="s">
        <v>241</v>
      </c>
      <c r="U28" s="311" t="s">
        <v>241</v>
      </c>
      <c r="V28" s="311" t="s">
        <v>241</v>
      </c>
      <c r="W28" s="311" t="s">
        <v>241</v>
      </c>
      <c r="X28" s="311" t="s">
        <v>241</v>
      </c>
      <c r="Y28" s="311" t="s">
        <v>241</v>
      </c>
    </row>
    <row r="29" spans="1:25" s="314" customFormat="1" x14ac:dyDescent="0.25">
      <c r="A29" s="459"/>
      <c r="B29" s="462"/>
      <c r="C29" s="472"/>
      <c r="D29" s="472" t="s">
        <v>516</v>
      </c>
      <c r="E29" s="472"/>
      <c r="F29" s="311" t="s">
        <v>241</v>
      </c>
      <c r="G29" s="311" t="s">
        <v>241</v>
      </c>
      <c r="H29" s="311" t="s">
        <v>241</v>
      </c>
      <c r="I29" s="311" t="s">
        <v>241</v>
      </c>
      <c r="J29" s="311" t="s">
        <v>241</v>
      </c>
      <c r="K29" s="311" t="s">
        <v>241</v>
      </c>
      <c r="L29" s="311" t="s">
        <v>241</v>
      </c>
      <c r="M29" s="311" t="s">
        <v>241</v>
      </c>
      <c r="N29" s="311" t="s">
        <v>241</v>
      </c>
      <c r="O29" s="311" t="s">
        <v>241</v>
      </c>
      <c r="P29" s="311" t="s">
        <v>241</v>
      </c>
      <c r="Q29" s="311" t="s">
        <v>241</v>
      </c>
      <c r="R29" s="311" t="s">
        <v>241</v>
      </c>
      <c r="S29" s="311" t="s">
        <v>241</v>
      </c>
      <c r="T29" s="311" t="s">
        <v>241</v>
      </c>
      <c r="U29" s="311" t="s">
        <v>241</v>
      </c>
      <c r="V29" s="311" t="s">
        <v>241</v>
      </c>
      <c r="W29" s="311" t="s">
        <v>241</v>
      </c>
      <c r="X29" s="311" t="s">
        <v>241</v>
      </c>
      <c r="Y29" s="311" t="s">
        <v>241</v>
      </c>
    </row>
    <row r="30" spans="1:25" s="314" customFormat="1" ht="29.25" customHeight="1" x14ac:dyDescent="0.25">
      <c r="A30" s="459"/>
      <c r="B30" s="462"/>
      <c r="C30" s="472" t="s">
        <v>517</v>
      </c>
      <c r="D30" s="472" t="s">
        <v>518</v>
      </c>
      <c r="E30" s="472"/>
      <c r="F30" s="311" t="s">
        <v>241</v>
      </c>
      <c r="G30" s="311" t="s">
        <v>241</v>
      </c>
      <c r="H30" s="311" t="s">
        <v>241</v>
      </c>
      <c r="I30" s="311" t="s">
        <v>241</v>
      </c>
      <c r="J30" s="311" t="s">
        <v>241</v>
      </c>
      <c r="K30" s="311" t="s">
        <v>241</v>
      </c>
      <c r="L30" s="311" t="s">
        <v>241</v>
      </c>
      <c r="M30" s="311" t="s">
        <v>241</v>
      </c>
      <c r="N30" s="311" t="s">
        <v>241</v>
      </c>
      <c r="O30" s="311" t="s">
        <v>241</v>
      </c>
      <c r="P30" s="311" t="s">
        <v>241</v>
      </c>
      <c r="Q30" s="311" t="s">
        <v>241</v>
      </c>
      <c r="R30" s="311" t="s">
        <v>241</v>
      </c>
      <c r="S30" s="311" t="s">
        <v>241</v>
      </c>
      <c r="T30" s="311" t="s">
        <v>241</v>
      </c>
      <c r="U30" s="311" t="s">
        <v>241</v>
      </c>
      <c r="V30" s="311" t="s">
        <v>241</v>
      </c>
      <c r="W30" s="311" t="s">
        <v>241</v>
      </c>
      <c r="X30" s="311" t="s">
        <v>241</v>
      </c>
      <c r="Y30" s="311" t="s">
        <v>241</v>
      </c>
    </row>
    <row r="31" spans="1:25" s="314" customFormat="1" ht="29.25" customHeight="1" x14ac:dyDescent="0.25">
      <c r="A31" s="459"/>
      <c r="B31" s="462"/>
      <c r="C31" s="472"/>
      <c r="D31" s="472" t="s">
        <v>519</v>
      </c>
      <c r="E31" s="472"/>
      <c r="F31" s="311" t="s">
        <v>241</v>
      </c>
      <c r="G31" s="311" t="s">
        <v>241</v>
      </c>
      <c r="H31" s="311" t="s">
        <v>241</v>
      </c>
      <c r="I31" s="311" t="s">
        <v>241</v>
      </c>
      <c r="J31" s="311" t="s">
        <v>241</v>
      </c>
      <c r="K31" s="311" t="s">
        <v>241</v>
      </c>
      <c r="L31" s="311" t="s">
        <v>241</v>
      </c>
      <c r="M31" s="311" t="s">
        <v>241</v>
      </c>
      <c r="N31" s="311" t="s">
        <v>241</v>
      </c>
      <c r="O31" s="311" t="s">
        <v>241</v>
      </c>
      <c r="P31" s="311" t="s">
        <v>241</v>
      </c>
      <c r="Q31" s="311" t="s">
        <v>241</v>
      </c>
      <c r="R31" s="311" t="s">
        <v>241</v>
      </c>
      <c r="S31" s="311" t="s">
        <v>241</v>
      </c>
      <c r="T31" s="311" t="s">
        <v>241</v>
      </c>
      <c r="U31" s="311" t="s">
        <v>241</v>
      </c>
      <c r="V31" s="311" t="s">
        <v>241</v>
      </c>
      <c r="W31" s="311" t="s">
        <v>241</v>
      </c>
      <c r="X31" s="311" t="s">
        <v>241</v>
      </c>
      <c r="Y31" s="311" t="s">
        <v>241</v>
      </c>
    </row>
    <row r="32" spans="1:25" s="314" customFormat="1" ht="45" customHeight="1" x14ac:dyDescent="0.25">
      <c r="A32" s="459"/>
      <c r="B32" s="462"/>
      <c r="C32" s="315" t="s">
        <v>520</v>
      </c>
      <c r="D32" s="472" t="s">
        <v>521</v>
      </c>
      <c r="E32" s="472"/>
      <c r="F32" s="311" t="s">
        <v>241</v>
      </c>
      <c r="G32" s="311" t="s">
        <v>241</v>
      </c>
      <c r="H32" s="311" t="s">
        <v>241</v>
      </c>
      <c r="I32" s="311" t="s">
        <v>241</v>
      </c>
      <c r="J32" s="311" t="s">
        <v>241</v>
      </c>
      <c r="K32" s="311" t="s">
        <v>241</v>
      </c>
      <c r="L32" s="311" t="s">
        <v>241</v>
      </c>
      <c r="M32" s="311" t="s">
        <v>241</v>
      </c>
      <c r="N32" s="311" t="s">
        <v>241</v>
      </c>
      <c r="O32" s="311" t="s">
        <v>241</v>
      </c>
      <c r="P32" s="311" t="s">
        <v>241</v>
      </c>
      <c r="Q32" s="311" t="s">
        <v>241</v>
      </c>
      <c r="R32" s="311" t="s">
        <v>241</v>
      </c>
      <c r="S32" s="311" t="s">
        <v>241</v>
      </c>
      <c r="T32" s="311" t="s">
        <v>241</v>
      </c>
      <c r="U32" s="311" t="s">
        <v>241</v>
      </c>
      <c r="V32" s="311" t="s">
        <v>241</v>
      </c>
      <c r="W32" s="311" t="s">
        <v>241</v>
      </c>
      <c r="X32" s="311" t="s">
        <v>241</v>
      </c>
      <c r="Y32" s="311" t="s">
        <v>241</v>
      </c>
    </row>
    <row r="33" spans="1:25" s="314" customFormat="1" ht="15" customHeight="1" x14ac:dyDescent="0.25">
      <c r="A33" s="459"/>
      <c r="B33" s="462" t="s">
        <v>525</v>
      </c>
      <c r="C33" s="472" t="s">
        <v>512</v>
      </c>
      <c r="D33" s="472" t="s">
        <v>513</v>
      </c>
      <c r="E33" s="310" t="s">
        <v>506</v>
      </c>
      <c r="F33" s="311" t="s">
        <v>241</v>
      </c>
      <c r="G33" s="311" t="s">
        <v>241</v>
      </c>
      <c r="H33" s="311" t="s">
        <v>241</v>
      </c>
      <c r="I33" s="311" t="s">
        <v>241</v>
      </c>
      <c r="J33" s="311" t="s">
        <v>241</v>
      </c>
      <c r="K33" s="311" t="s">
        <v>241</v>
      </c>
      <c r="L33" s="311" t="s">
        <v>241</v>
      </c>
      <c r="M33" s="311" t="s">
        <v>241</v>
      </c>
      <c r="N33" s="311" t="s">
        <v>241</v>
      </c>
      <c r="O33" s="311" t="s">
        <v>241</v>
      </c>
      <c r="P33" s="311" t="s">
        <v>241</v>
      </c>
      <c r="Q33" s="311" t="s">
        <v>241</v>
      </c>
      <c r="R33" s="311" t="s">
        <v>241</v>
      </c>
      <c r="S33" s="311" t="s">
        <v>241</v>
      </c>
      <c r="T33" s="311" t="s">
        <v>241</v>
      </c>
      <c r="U33" s="311" t="s">
        <v>241</v>
      </c>
      <c r="V33" s="311" t="s">
        <v>241</v>
      </c>
      <c r="W33" s="311" t="s">
        <v>241</v>
      </c>
      <c r="X33" s="311" t="s">
        <v>241</v>
      </c>
      <c r="Y33" s="311" t="s">
        <v>241</v>
      </c>
    </row>
    <row r="34" spans="1:25" s="314" customFormat="1" ht="42.75" x14ac:dyDescent="0.25">
      <c r="A34" s="459"/>
      <c r="B34" s="462"/>
      <c r="C34" s="472"/>
      <c r="D34" s="472"/>
      <c r="E34" s="310" t="s">
        <v>514</v>
      </c>
      <c r="F34" s="311" t="s">
        <v>241</v>
      </c>
      <c r="G34" s="311" t="s">
        <v>241</v>
      </c>
      <c r="H34" s="311" t="s">
        <v>241</v>
      </c>
      <c r="I34" s="311" t="s">
        <v>241</v>
      </c>
      <c r="J34" s="311" t="s">
        <v>241</v>
      </c>
      <c r="K34" s="311" t="s">
        <v>241</v>
      </c>
      <c r="L34" s="311" t="s">
        <v>241</v>
      </c>
      <c r="M34" s="311" t="s">
        <v>241</v>
      </c>
      <c r="N34" s="311" t="s">
        <v>241</v>
      </c>
      <c r="O34" s="311" t="s">
        <v>241</v>
      </c>
      <c r="P34" s="311" t="s">
        <v>241</v>
      </c>
      <c r="Q34" s="311" t="s">
        <v>241</v>
      </c>
      <c r="R34" s="311" t="s">
        <v>241</v>
      </c>
      <c r="S34" s="311" t="s">
        <v>241</v>
      </c>
      <c r="T34" s="311" t="s">
        <v>241</v>
      </c>
      <c r="U34" s="311" t="s">
        <v>241</v>
      </c>
      <c r="V34" s="311" t="s">
        <v>241</v>
      </c>
      <c r="W34" s="311" t="s">
        <v>241</v>
      </c>
      <c r="X34" s="311" t="s">
        <v>241</v>
      </c>
      <c r="Y34" s="311" t="s">
        <v>241</v>
      </c>
    </row>
    <row r="35" spans="1:25" s="314" customFormat="1" ht="42.75" x14ac:dyDescent="0.25">
      <c r="A35" s="459"/>
      <c r="B35" s="462"/>
      <c r="C35" s="472"/>
      <c r="D35" s="472"/>
      <c r="E35" s="310" t="s">
        <v>515</v>
      </c>
      <c r="F35" s="311" t="s">
        <v>241</v>
      </c>
      <c r="G35" s="311" t="s">
        <v>241</v>
      </c>
      <c r="H35" s="311" t="s">
        <v>241</v>
      </c>
      <c r="I35" s="311" t="s">
        <v>241</v>
      </c>
      <c r="J35" s="311" t="s">
        <v>241</v>
      </c>
      <c r="K35" s="311" t="s">
        <v>241</v>
      </c>
      <c r="L35" s="311" t="s">
        <v>241</v>
      </c>
      <c r="M35" s="311" t="s">
        <v>241</v>
      </c>
      <c r="N35" s="311" t="s">
        <v>241</v>
      </c>
      <c r="O35" s="311" t="s">
        <v>241</v>
      </c>
      <c r="P35" s="311" t="s">
        <v>241</v>
      </c>
      <c r="Q35" s="311" t="s">
        <v>241</v>
      </c>
      <c r="R35" s="311" t="s">
        <v>241</v>
      </c>
      <c r="S35" s="311" t="s">
        <v>241</v>
      </c>
      <c r="T35" s="311" t="s">
        <v>241</v>
      </c>
      <c r="U35" s="311" t="s">
        <v>241</v>
      </c>
      <c r="V35" s="311" t="s">
        <v>241</v>
      </c>
      <c r="W35" s="311" t="s">
        <v>241</v>
      </c>
      <c r="X35" s="311" t="s">
        <v>241</v>
      </c>
      <c r="Y35" s="311" t="s">
        <v>241</v>
      </c>
    </row>
    <row r="36" spans="1:25" s="314" customFormat="1" x14ac:dyDescent="0.25">
      <c r="A36" s="459"/>
      <c r="B36" s="462"/>
      <c r="C36" s="472"/>
      <c r="D36" s="472" t="s">
        <v>516</v>
      </c>
      <c r="E36" s="472"/>
      <c r="F36" s="311" t="s">
        <v>241</v>
      </c>
      <c r="G36" s="311" t="s">
        <v>241</v>
      </c>
      <c r="H36" s="311" t="s">
        <v>241</v>
      </c>
      <c r="I36" s="311" t="s">
        <v>241</v>
      </c>
      <c r="J36" s="311" t="s">
        <v>241</v>
      </c>
      <c r="K36" s="311" t="s">
        <v>241</v>
      </c>
      <c r="L36" s="311" t="s">
        <v>241</v>
      </c>
      <c r="M36" s="311" t="s">
        <v>241</v>
      </c>
      <c r="N36" s="311" t="s">
        <v>241</v>
      </c>
      <c r="O36" s="311" t="s">
        <v>241</v>
      </c>
      <c r="P36" s="311" t="s">
        <v>241</v>
      </c>
      <c r="Q36" s="311" t="s">
        <v>241</v>
      </c>
      <c r="R36" s="311" t="s">
        <v>241</v>
      </c>
      <c r="S36" s="311" t="s">
        <v>241</v>
      </c>
      <c r="T36" s="311" t="s">
        <v>241</v>
      </c>
      <c r="U36" s="311" t="s">
        <v>241</v>
      </c>
      <c r="V36" s="311" t="s">
        <v>241</v>
      </c>
      <c r="W36" s="311" t="s">
        <v>241</v>
      </c>
      <c r="X36" s="311" t="s">
        <v>241</v>
      </c>
      <c r="Y36" s="311" t="s">
        <v>241</v>
      </c>
    </row>
    <row r="37" spans="1:25" s="314" customFormat="1" ht="30.75" customHeight="1" x14ac:dyDescent="0.25">
      <c r="A37" s="459"/>
      <c r="B37" s="462"/>
      <c r="C37" s="472" t="s">
        <v>517</v>
      </c>
      <c r="D37" s="472" t="s">
        <v>518</v>
      </c>
      <c r="E37" s="472"/>
      <c r="F37" s="311" t="s">
        <v>241</v>
      </c>
      <c r="G37" s="311" t="s">
        <v>241</v>
      </c>
      <c r="H37" s="311" t="s">
        <v>241</v>
      </c>
      <c r="I37" s="311" t="s">
        <v>241</v>
      </c>
      <c r="J37" s="311" t="s">
        <v>241</v>
      </c>
      <c r="K37" s="311" t="s">
        <v>241</v>
      </c>
      <c r="L37" s="311" t="s">
        <v>241</v>
      </c>
      <c r="M37" s="311" t="s">
        <v>241</v>
      </c>
      <c r="N37" s="311" t="s">
        <v>241</v>
      </c>
      <c r="O37" s="311" t="s">
        <v>241</v>
      </c>
      <c r="P37" s="311" t="s">
        <v>241</v>
      </c>
      <c r="Q37" s="311" t="s">
        <v>241</v>
      </c>
      <c r="R37" s="311" t="s">
        <v>241</v>
      </c>
      <c r="S37" s="311" t="s">
        <v>241</v>
      </c>
      <c r="T37" s="311" t="s">
        <v>241</v>
      </c>
      <c r="U37" s="311" t="s">
        <v>241</v>
      </c>
      <c r="V37" s="311" t="s">
        <v>241</v>
      </c>
      <c r="W37" s="311" t="s">
        <v>241</v>
      </c>
      <c r="X37" s="311" t="s">
        <v>241</v>
      </c>
      <c r="Y37" s="311" t="s">
        <v>241</v>
      </c>
    </row>
    <row r="38" spans="1:25" s="314" customFormat="1" ht="30.75" customHeight="1" x14ac:dyDescent="0.25">
      <c r="A38" s="459"/>
      <c r="B38" s="462"/>
      <c r="C38" s="472"/>
      <c r="D38" s="472" t="s">
        <v>519</v>
      </c>
      <c r="E38" s="472"/>
      <c r="F38" s="311" t="s">
        <v>241</v>
      </c>
      <c r="G38" s="311" t="s">
        <v>241</v>
      </c>
      <c r="H38" s="311" t="s">
        <v>241</v>
      </c>
      <c r="I38" s="311" t="s">
        <v>241</v>
      </c>
      <c r="J38" s="311" t="s">
        <v>241</v>
      </c>
      <c r="K38" s="311" t="s">
        <v>241</v>
      </c>
      <c r="L38" s="311" t="s">
        <v>241</v>
      </c>
      <c r="M38" s="311" t="s">
        <v>241</v>
      </c>
      <c r="N38" s="311" t="s">
        <v>241</v>
      </c>
      <c r="O38" s="311" t="s">
        <v>241</v>
      </c>
      <c r="P38" s="311" t="s">
        <v>241</v>
      </c>
      <c r="Q38" s="311" t="s">
        <v>241</v>
      </c>
      <c r="R38" s="311" t="s">
        <v>241</v>
      </c>
      <c r="S38" s="311" t="s">
        <v>241</v>
      </c>
      <c r="T38" s="311" t="s">
        <v>241</v>
      </c>
      <c r="U38" s="311" t="s">
        <v>241</v>
      </c>
      <c r="V38" s="311" t="s">
        <v>241</v>
      </c>
      <c r="W38" s="311" t="s">
        <v>241</v>
      </c>
      <c r="X38" s="311" t="s">
        <v>241</v>
      </c>
      <c r="Y38" s="311" t="s">
        <v>241</v>
      </c>
    </row>
    <row r="39" spans="1:25" s="314" customFormat="1" ht="45" customHeight="1" x14ac:dyDescent="0.25">
      <c r="A39" s="459"/>
      <c r="B39" s="462"/>
      <c r="C39" s="315" t="s">
        <v>520</v>
      </c>
      <c r="D39" s="472" t="s">
        <v>521</v>
      </c>
      <c r="E39" s="472"/>
      <c r="F39" s="311" t="s">
        <v>241</v>
      </c>
      <c r="G39" s="311" t="s">
        <v>241</v>
      </c>
      <c r="H39" s="311" t="s">
        <v>241</v>
      </c>
      <c r="I39" s="311" t="s">
        <v>241</v>
      </c>
      <c r="J39" s="311" t="s">
        <v>241</v>
      </c>
      <c r="K39" s="311" t="s">
        <v>241</v>
      </c>
      <c r="L39" s="311" t="s">
        <v>241</v>
      </c>
      <c r="M39" s="311" t="s">
        <v>241</v>
      </c>
      <c r="N39" s="311" t="s">
        <v>241</v>
      </c>
      <c r="O39" s="311" t="s">
        <v>241</v>
      </c>
      <c r="P39" s="311" t="s">
        <v>241</v>
      </c>
      <c r="Q39" s="311" t="s">
        <v>241</v>
      </c>
      <c r="R39" s="311" t="s">
        <v>241</v>
      </c>
      <c r="S39" s="311" t="s">
        <v>241</v>
      </c>
      <c r="T39" s="311" t="s">
        <v>241</v>
      </c>
      <c r="U39" s="311" t="s">
        <v>241</v>
      </c>
      <c r="V39" s="311" t="s">
        <v>241</v>
      </c>
      <c r="W39" s="311" t="s">
        <v>241</v>
      </c>
      <c r="X39" s="311" t="s">
        <v>241</v>
      </c>
      <c r="Y39" s="311" t="s">
        <v>241</v>
      </c>
    </row>
    <row r="40" spans="1:25" s="314" customFormat="1" ht="15" customHeight="1" x14ac:dyDescent="0.25">
      <c r="A40" s="459"/>
      <c r="B40" s="462" t="s">
        <v>506</v>
      </c>
      <c r="C40" s="472" t="s">
        <v>512</v>
      </c>
      <c r="D40" s="472" t="s">
        <v>513</v>
      </c>
      <c r="E40" s="310" t="s">
        <v>506</v>
      </c>
      <c r="F40" s="311" t="s">
        <v>241</v>
      </c>
      <c r="G40" s="311" t="s">
        <v>241</v>
      </c>
      <c r="H40" s="311" t="s">
        <v>241</v>
      </c>
      <c r="I40" s="311" t="s">
        <v>241</v>
      </c>
      <c r="J40" s="311" t="s">
        <v>241</v>
      </c>
      <c r="K40" s="311" t="s">
        <v>241</v>
      </c>
      <c r="L40" s="311" t="s">
        <v>241</v>
      </c>
      <c r="M40" s="311" t="s">
        <v>241</v>
      </c>
      <c r="N40" s="311" t="s">
        <v>241</v>
      </c>
      <c r="O40" s="311" t="s">
        <v>241</v>
      </c>
      <c r="P40" s="311" t="s">
        <v>241</v>
      </c>
      <c r="Q40" s="311" t="s">
        <v>241</v>
      </c>
      <c r="R40" s="311" t="s">
        <v>241</v>
      </c>
      <c r="S40" s="311" t="s">
        <v>241</v>
      </c>
      <c r="T40" s="311" t="s">
        <v>241</v>
      </c>
      <c r="U40" s="311" t="s">
        <v>241</v>
      </c>
      <c r="V40" s="311" t="s">
        <v>241</v>
      </c>
      <c r="W40" s="311" t="s">
        <v>241</v>
      </c>
      <c r="X40" s="311" t="s">
        <v>241</v>
      </c>
      <c r="Y40" s="311" t="s">
        <v>241</v>
      </c>
    </row>
    <row r="41" spans="1:25" s="314" customFormat="1" ht="42.75" x14ac:dyDescent="0.25">
      <c r="A41" s="459"/>
      <c r="B41" s="462"/>
      <c r="C41" s="472"/>
      <c r="D41" s="472"/>
      <c r="E41" s="310" t="s">
        <v>514</v>
      </c>
      <c r="F41" s="311" t="s">
        <v>241</v>
      </c>
      <c r="G41" s="311" t="s">
        <v>241</v>
      </c>
      <c r="H41" s="311" t="s">
        <v>241</v>
      </c>
      <c r="I41" s="311" t="s">
        <v>241</v>
      </c>
      <c r="J41" s="311" t="s">
        <v>241</v>
      </c>
      <c r="K41" s="311" t="s">
        <v>241</v>
      </c>
      <c r="L41" s="311" t="s">
        <v>241</v>
      </c>
      <c r="M41" s="311" t="s">
        <v>241</v>
      </c>
      <c r="N41" s="311" t="s">
        <v>241</v>
      </c>
      <c r="O41" s="311" t="s">
        <v>241</v>
      </c>
      <c r="P41" s="311" t="s">
        <v>241</v>
      </c>
      <c r="Q41" s="311" t="s">
        <v>241</v>
      </c>
      <c r="R41" s="311" t="s">
        <v>241</v>
      </c>
      <c r="S41" s="311" t="s">
        <v>241</v>
      </c>
      <c r="T41" s="311" t="s">
        <v>241</v>
      </c>
      <c r="U41" s="311" t="s">
        <v>241</v>
      </c>
      <c r="V41" s="311" t="s">
        <v>241</v>
      </c>
      <c r="W41" s="311" t="s">
        <v>241</v>
      </c>
      <c r="X41" s="311" t="s">
        <v>241</v>
      </c>
      <c r="Y41" s="311" t="s">
        <v>241</v>
      </c>
    </row>
    <row r="42" spans="1:25" s="314" customFormat="1" ht="42.75" x14ac:dyDescent="0.25">
      <c r="A42" s="459"/>
      <c r="B42" s="462"/>
      <c r="C42" s="472"/>
      <c r="D42" s="472"/>
      <c r="E42" s="310" t="s">
        <v>515</v>
      </c>
      <c r="F42" s="311" t="s">
        <v>241</v>
      </c>
      <c r="G42" s="311" t="s">
        <v>241</v>
      </c>
      <c r="H42" s="311" t="s">
        <v>241</v>
      </c>
      <c r="I42" s="311" t="s">
        <v>241</v>
      </c>
      <c r="J42" s="311" t="s">
        <v>241</v>
      </c>
      <c r="K42" s="311" t="s">
        <v>241</v>
      </c>
      <c r="L42" s="311" t="s">
        <v>241</v>
      </c>
      <c r="M42" s="311" t="s">
        <v>241</v>
      </c>
      <c r="N42" s="311" t="s">
        <v>241</v>
      </c>
      <c r="O42" s="311" t="s">
        <v>241</v>
      </c>
      <c r="P42" s="311" t="s">
        <v>241</v>
      </c>
      <c r="Q42" s="311" t="s">
        <v>241</v>
      </c>
      <c r="R42" s="311" t="s">
        <v>241</v>
      </c>
      <c r="S42" s="311" t="s">
        <v>241</v>
      </c>
      <c r="T42" s="311" t="s">
        <v>241</v>
      </c>
      <c r="U42" s="311" t="s">
        <v>241</v>
      </c>
      <c r="V42" s="311" t="s">
        <v>241</v>
      </c>
      <c r="W42" s="311" t="s">
        <v>241</v>
      </c>
      <c r="X42" s="311" t="s">
        <v>241</v>
      </c>
      <c r="Y42" s="311" t="s">
        <v>241</v>
      </c>
    </row>
    <row r="43" spans="1:25" s="314" customFormat="1" x14ac:dyDescent="0.25">
      <c r="A43" s="459"/>
      <c r="B43" s="462"/>
      <c r="C43" s="472"/>
      <c r="D43" s="472" t="s">
        <v>516</v>
      </c>
      <c r="E43" s="472"/>
      <c r="F43" s="311" t="s">
        <v>241</v>
      </c>
      <c r="G43" s="311" t="s">
        <v>241</v>
      </c>
      <c r="H43" s="311" t="s">
        <v>241</v>
      </c>
      <c r="I43" s="311" t="s">
        <v>241</v>
      </c>
      <c r="J43" s="311" t="s">
        <v>241</v>
      </c>
      <c r="K43" s="311" t="s">
        <v>241</v>
      </c>
      <c r="L43" s="311" t="s">
        <v>241</v>
      </c>
      <c r="M43" s="311" t="s">
        <v>241</v>
      </c>
      <c r="N43" s="311" t="s">
        <v>241</v>
      </c>
      <c r="O43" s="311" t="s">
        <v>241</v>
      </c>
      <c r="P43" s="311" t="s">
        <v>241</v>
      </c>
      <c r="Q43" s="311" t="s">
        <v>241</v>
      </c>
      <c r="R43" s="311" t="s">
        <v>241</v>
      </c>
      <c r="S43" s="311" t="s">
        <v>241</v>
      </c>
      <c r="T43" s="311" t="s">
        <v>241</v>
      </c>
      <c r="U43" s="311" t="s">
        <v>241</v>
      </c>
      <c r="V43" s="311" t="s">
        <v>241</v>
      </c>
      <c r="W43" s="311" t="s">
        <v>241</v>
      </c>
      <c r="X43" s="311" t="s">
        <v>241</v>
      </c>
      <c r="Y43" s="311" t="s">
        <v>241</v>
      </c>
    </row>
    <row r="44" spans="1:25" s="314" customFormat="1" ht="30.75" customHeight="1" x14ac:dyDescent="0.25">
      <c r="A44" s="459"/>
      <c r="B44" s="462"/>
      <c r="C44" s="472" t="s">
        <v>517</v>
      </c>
      <c r="D44" s="472" t="s">
        <v>518</v>
      </c>
      <c r="E44" s="472"/>
      <c r="F44" s="311" t="s">
        <v>241</v>
      </c>
      <c r="G44" s="311" t="s">
        <v>241</v>
      </c>
      <c r="H44" s="311" t="s">
        <v>241</v>
      </c>
      <c r="I44" s="311" t="s">
        <v>241</v>
      </c>
      <c r="J44" s="311" t="s">
        <v>241</v>
      </c>
      <c r="K44" s="311" t="s">
        <v>241</v>
      </c>
      <c r="L44" s="311" t="s">
        <v>241</v>
      </c>
      <c r="M44" s="311" t="s">
        <v>241</v>
      </c>
      <c r="N44" s="311" t="s">
        <v>241</v>
      </c>
      <c r="O44" s="311" t="s">
        <v>241</v>
      </c>
      <c r="P44" s="311" t="s">
        <v>241</v>
      </c>
      <c r="Q44" s="311" t="s">
        <v>241</v>
      </c>
      <c r="R44" s="311" t="s">
        <v>241</v>
      </c>
      <c r="S44" s="311" t="s">
        <v>241</v>
      </c>
      <c r="T44" s="311" t="s">
        <v>241</v>
      </c>
      <c r="U44" s="311" t="s">
        <v>241</v>
      </c>
      <c r="V44" s="311" t="s">
        <v>241</v>
      </c>
      <c r="W44" s="311" t="s">
        <v>241</v>
      </c>
      <c r="X44" s="311" t="s">
        <v>241</v>
      </c>
      <c r="Y44" s="311" t="s">
        <v>241</v>
      </c>
    </row>
    <row r="45" spans="1:25" s="314" customFormat="1" ht="31.5" customHeight="1" x14ac:dyDescent="0.25">
      <c r="A45" s="459"/>
      <c r="B45" s="462"/>
      <c r="C45" s="475"/>
      <c r="D45" s="472" t="s">
        <v>519</v>
      </c>
      <c r="E45" s="472"/>
      <c r="F45" s="311" t="s">
        <v>241</v>
      </c>
      <c r="G45" s="311" t="s">
        <v>241</v>
      </c>
      <c r="H45" s="311" t="s">
        <v>241</v>
      </c>
      <c r="I45" s="311" t="s">
        <v>241</v>
      </c>
      <c r="J45" s="311" t="s">
        <v>241</v>
      </c>
      <c r="K45" s="311" t="s">
        <v>241</v>
      </c>
      <c r="L45" s="311" t="s">
        <v>241</v>
      </c>
      <c r="M45" s="311" t="s">
        <v>241</v>
      </c>
      <c r="N45" s="311" t="s">
        <v>241</v>
      </c>
      <c r="O45" s="311" t="s">
        <v>241</v>
      </c>
      <c r="P45" s="311" t="s">
        <v>241</v>
      </c>
      <c r="Q45" s="311" t="s">
        <v>241</v>
      </c>
      <c r="R45" s="311" t="s">
        <v>241</v>
      </c>
      <c r="S45" s="311" t="s">
        <v>241</v>
      </c>
      <c r="T45" s="311" t="s">
        <v>241</v>
      </c>
      <c r="U45" s="311" t="s">
        <v>241</v>
      </c>
      <c r="V45" s="311" t="s">
        <v>241</v>
      </c>
      <c r="W45" s="311" t="s">
        <v>241</v>
      </c>
      <c r="X45" s="311" t="s">
        <v>241</v>
      </c>
      <c r="Y45" s="311" t="s">
        <v>241</v>
      </c>
    </row>
    <row r="46" spans="1:25" s="312" customFormat="1" ht="45" customHeight="1" x14ac:dyDescent="0.25">
      <c r="A46" s="460"/>
      <c r="B46" s="462"/>
      <c r="C46" s="310" t="s">
        <v>520</v>
      </c>
      <c r="D46" s="472" t="s">
        <v>521</v>
      </c>
      <c r="E46" s="472"/>
      <c r="F46" s="311" t="s">
        <v>241</v>
      </c>
      <c r="G46" s="311" t="s">
        <v>241</v>
      </c>
      <c r="H46" s="311" t="s">
        <v>241</v>
      </c>
      <c r="I46" s="311" t="s">
        <v>241</v>
      </c>
      <c r="J46" s="311" t="s">
        <v>241</v>
      </c>
      <c r="K46" s="311" t="s">
        <v>241</v>
      </c>
      <c r="L46" s="311" t="s">
        <v>241</v>
      </c>
      <c r="M46" s="311" t="s">
        <v>241</v>
      </c>
      <c r="N46" s="311" t="s">
        <v>241</v>
      </c>
      <c r="O46" s="311" t="s">
        <v>241</v>
      </c>
      <c r="P46" s="311" t="s">
        <v>241</v>
      </c>
      <c r="Q46" s="311" t="s">
        <v>241</v>
      </c>
      <c r="R46" s="311" t="s">
        <v>241</v>
      </c>
      <c r="S46" s="311" t="s">
        <v>241</v>
      </c>
      <c r="T46" s="311" t="s">
        <v>241</v>
      </c>
      <c r="U46" s="311" t="s">
        <v>241</v>
      </c>
      <c r="V46" s="311" t="s">
        <v>241</v>
      </c>
      <c r="W46" s="311" t="s">
        <v>241</v>
      </c>
      <c r="X46" s="311" t="s">
        <v>241</v>
      </c>
      <c r="Y46" s="311" t="s">
        <v>241</v>
      </c>
    </row>
    <row r="47" spans="1:25" s="314" customFormat="1" ht="15.75" x14ac:dyDescent="0.25">
      <c r="A47" s="316" t="s">
        <v>526</v>
      </c>
    </row>
    <row r="48" spans="1:25" s="314" customFormat="1" ht="15.75" x14ac:dyDescent="0.25">
      <c r="A48" s="316" t="s">
        <v>527</v>
      </c>
    </row>
    <row r="49" spans="1:1" ht="15.75" x14ac:dyDescent="0.25">
      <c r="A49" s="316" t="s">
        <v>528</v>
      </c>
    </row>
  </sheetData>
  <mergeCells count="57">
    <mergeCell ref="F3:J3"/>
    <mergeCell ref="D39:E39"/>
    <mergeCell ref="B40:B46"/>
    <mergeCell ref="C40:C43"/>
    <mergeCell ref="D40:D42"/>
    <mergeCell ref="D43:E43"/>
    <mergeCell ref="C44:C45"/>
    <mergeCell ref="D44:E44"/>
    <mergeCell ref="D45:E45"/>
    <mergeCell ref="D46:E46"/>
    <mergeCell ref="C33:C36"/>
    <mergeCell ref="D33:D35"/>
    <mergeCell ref="D36:E36"/>
    <mergeCell ref="C37:C38"/>
    <mergeCell ref="D37:E37"/>
    <mergeCell ref="D38:E38"/>
    <mergeCell ref="D25:E25"/>
    <mergeCell ref="B26:B32"/>
    <mergeCell ref="C26:C29"/>
    <mergeCell ref="D26:D28"/>
    <mergeCell ref="D29:E29"/>
    <mergeCell ref="C30:C31"/>
    <mergeCell ref="D30:E30"/>
    <mergeCell ref="D31:E31"/>
    <mergeCell ref="D32:E32"/>
    <mergeCell ref="C19:C22"/>
    <mergeCell ref="D19:D21"/>
    <mergeCell ref="D22:E22"/>
    <mergeCell ref="C23:C24"/>
    <mergeCell ref="D23:E23"/>
    <mergeCell ref="D24:E24"/>
    <mergeCell ref="D10:E10"/>
    <mergeCell ref="D11:E11"/>
    <mergeCell ref="B12:B18"/>
    <mergeCell ref="C12:C15"/>
    <mergeCell ref="D12:D14"/>
    <mergeCell ref="D15:E15"/>
    <mergeCell ref="C16:C17"/>
    <mergeCell ref="D16:E16"/>
    <mergeCell ref="D17:E17"/>
    <mergeCell ref="D18:E18"/>
    <mergeCell ref="A5:A46"/>
    <mergeCell ref="B5:B11"/>
    <mergeCell ref="B19:B25"/>
    <mergeCell ref="B33:B39"/>
    <mergeCell ref="A1:Y2"/>
    <mergeCell ref="A3:A4"/>
    <mergeCell ref="B3:B4"/>
    <mergeCell ref="C3:E4"/>
    <mergeCell ref="K3:O3"/>
    <mergeCell ref="P3:T3"/>
    <mergeCell ref="U3:Y3"/>
    <mergeCell ref="C5:C8"/>
    <mergeCell ref="D5:D7"/>
    <mergeCell ref="D8:E8"/>
    <mergeCell ref="C9:C10"/>
    <mergeCell ref="D9:E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S27"/>
  <sheetViews>
    <sheetView zoomScale="85" zoomScaleNormal="85" workbookViewId="0">
      <selection activeCell="Q35" sqref="Q35"/>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31.5" customHeight="1" x14ac:dyDescent="0.25">
      <c r="A1" s="463" t="s">
        <v>563</v>
      </c>
      <c r="B1" s="464"/>
      <c r="C1" s="464"/>
      <c r="D1" s="464"/>
      <c r="E1" s="464"/>
      <c r="F1" s="464"/>
      <c r="G1" s="464"/>
      <c r="H1" s="464"/>
      <c r="I1" s="464"/>
      <c r="J1" s="464"/>
      <c r="K1" s="464"/>
      <c r="L1" s="464"/>
      <c r="M1" s="464"/>
      <c r="N1" s="464"/>
      <c r="O1" s="464"/>
      <c r="P1" s="464"/>
      <c r="Q1" s="464"/>
      <c r="R1" s="476"/>
      <c r="S1" s="476"/>
    </row>
    <row r="2" spans="1:19" ht="15.75" thickBot="1" x14ac:dyDescent="0.3"/>
    <row r="3" spans="1:19" ht="15.75" thickBot="1" x14ac:dyDescent="0.3">
      <c r="A3" s="477" t="s">
        <v>529</v>
      </c>
      <c r="B3" s="479" t="s">
        <v>530</v>
      </c>
      <c r="C3" s="477" t="s">
        <v>531</v>
      </c>
      <c r="D3" s="480" t="s">
        <v>532</v>
      </c>
      <c r="E3" s="480" t="s">
        <v>533</v>
      </c>
      <c r="F3" s="480" t="s">
        <v>534</v>
      </c>
      <c r="G3" s="480" t="s">
        <v>535</v>
      </c>
      <c r="H3" s="480"/>
      <c r="I3" s="480"/>
      <c r="J3" s="480"/>
      <c r="K3" s="480"/>
      <c r="L3" s="480"/>
      <c r="M3" s="480"/>
      <c r="N3" s="480"/>
      <c r="O3" s="480" t="s">
        <v>536</v>
      </c>
      <c r="P3" s="481"/>
      <c r="Q3" s="481"/>
      <c r="R3" s="480" t="s">
        <v>537</v>
      </c>
      <c r="S3" s="481"/>
    </row>
    <row r="4" spans="1:19" ht="15.75" thickBot="1" x14ac:dyDescent="0.3">
      <c r="A4" s="477"/>
      <c r="B4" s="479"/>
      <c r="C4" s="477"/>
      <c r="D4" s="480"/>
      <c r="E4" s="480"/>
      <c r="F4" s="480"/>
      <c r="G4" s="480" t="s">
        <v>538</v>
      </c>
      <c r="H4" s="480"/>
      <c r="I4" s="480" t="s">
        <v>539</v>
      </c>
      <c r="J4" s="480"/>
      <c r="K4" s="480" t="s">
        <v>540</v>
      </c>
      <c r="L4" s="480"/>
      <c r="M4" s="480" t="s">
        <v>541</v>
      </c>
      <c r="N4" s="480"/>
      <c r="O4" s="480"/>
      <c r="P4" s="481"/>
      <c r="Q4" s="481"/>
      <c r="R4" s="481"/>
      <c r="S4" s="481"/>
    </row>
    <row r="5" spans="1:19" ht="26.25" thickBot="1" x14ac:dyDescent="0.3">
      <c r="A5" s="478"/>
      <c r="B5" s="478"/>
      <c r="C5" s="478"/>
      <c r="D5" s="478"/>
      <c r="E5" s="478"/>
      <c r="F5" s="478"/>
      <c r="G5" s="317" t="s">
        <v>542</v>
      </c>
      <c r="H5" s="317" t="s">
        <v>543</v>
      </c>
      <c r="I5" s="317" t="s">
        <v>542</v>
      </c>
      <c r="J5" s="317" t="s">
        <v>543</v>
      </c>
      <c r="K5" s="317" t="s">
        <v>542</v>
      </c>
      <c r="L5" s="317" t="s">
        <v>543</v>
      </c>
      <c r="M5" s="317" t="s">
        <v>542</v>
      </c>
      <c r="N5" s="317" t="s">
        <v>543</v>
      </c>
      <c r="O5" s="317" t="s">
        <v>544</v>
      </c>
      <c r="P5" s="317" t="s">
        <v>542</v>
      </c>
      <c r="Q5" s="317" t="s">
        <v>545</v>
      </c>
      <c r="R5" s="317" t="s">
        <v>546</v>
      </c>
      <c r="S5" s="317" t="s">
        <v>547</v>
      </c>
    </row>
    <row r="6" spans="1:19" ht="15.75" thickBot="1" x14ac:dyDescent="0.3">
      <c r="A6" s="318">
        <v>1</v>
      </c>
      <c r="B6" s="318">
        <v>2</v>
      </c>
      <c r="C6" s="318">
        <v>3</v>
      </c>
      <c r="D6" s="319">
        <v>4</v>
      </c>
      <c r="E6" s="319">
        <v>5</v>
      </c>
      <c r="F6" s="319">
        <v>6</v>
      </c>
      <c r="G6" s="319">
        <v>7</v>
      </c>
      <c r="H6" s="319">
        <v>8</v>
      </c>
      <c r="I6" s="319">
        <v>9</v>
      </c>
      <c r="J6" s="319">
        <v>10</v>
      </c>
      <c r="K6" s="319">
        <v>11</v>
      </c>
      <c r="L6" s="319">
        <v>12</v>
      </c>
      <c r="M6" s="319">
        <v>13</v>
      </c>
      <c r="N6" s="319">
        <v>14</v>
      </c>
      <c r="O6" s="319">
        <v>15</v>
      </c>
      <c r="P6" s="319">
        <v>16</v>
      </c>
      <c r="Q6" s="319">
        <v>17</v>
      </c>
      <c r="R6" s="319">
        <v>18</v>
      </c>
      <c r="S6" s="319">
        <v>19</v>
      </c>
    </row>
    <row r="7" spans="1:19" x14ac:dyDescent="0.25">
      <c r="A7" s="320" t="s">
        <v>241</v>
      </c>
      <c r="B7" s="320" t="s">
        <v>241</v>
      </c>
      <c r="C7" s="320" t="s">
        <v>241</v>
      </c>
      <c r="D7" s="320" t="s">
        <v>241</v>
      </c>
      <c r="E7" s="320" t="s">
        <v>241</v>
      </c>
      <c r="F7" s="320" t="s">
        <v>241</v>
      </c>
      <c r="G7" s="320" t="s">
        <v>241</v>
      </c>
      <c r="H7" s="320" t="s">
        <v>241</v>
      </c>
      <c r="I7" s="320" t="s">
        <v>241</v>
      </c>
      <c r="J7" s="320" t="s">
        <v>241</v>
      </c>
      <c r="K7" s="320" t="s">
        <v>241</v>
      </c>
      <c r="L7" s="320" t="s">
        <v>241</v>
      </c>
      <c r="M7" s="320" t="s">
        <v>241</v>
      </c>
      <c r="N7" s="320" t="s">
        <v>241</v>
      </c>
      <c r="O7" s="320" t="s">
        <v>241</v>
      </c>
      <c r="P7" s="320" t="s">
        <v>241</v>
      </c>
      <c r="Q7" s="320" t="s">
        <v>241</v>
      </c>
      <c r="R7" s="320" t="s">
        <v>241</v>
      </c>
      <c r="S7" s="320" t="s">
        <v>241</v>
      </c>
    </row>
    <row r="8" spans="1:19" x14ac:dyDescent="0.25">
      <c r="A8" s="320" t="s">
        <v>241</v>
      </c>
      <c r="B8" s="320" t="s">
        <v>241</v>
      </c>
      <c r="C8" s="320" t="s">
        <v>241</v>
      </c>
      <c r="D8" s="320" t="s">
        <v>241</v>
      </c>
      <c r="E8" s="320" t="s">
        <v>241</v>
      </c>
      <c r="F8" s="320" t="s">
        <v>241</v>
      </c>
      <c r="G8" s="320" t="s">
        <v>241</v>
      </c>
      <c r="H8" s="320" t="s">
        <v>241</v>
      </c>
      <c r="I8" s="320" t="s">
        <v>241</v>
      </c>
      <c r="J8" s="320" t="s">
        <v>241</v>
      </c>
      <c r="K8" s="320" t="s">
        <v>241</v>
      </c>
      <c r="L8" s="320" t="s">
        <v>241</v>
      </c>
      <c r="M8" s="320" t="s">
        <v>241</v>
      </c>
      <c r="N8" s="320" t="s">
        <v>241</v>
      </c>
      <c r="O8" s="320" t="s">
        <v>241</v>
      </c>
      <c r="P8" s="320" t="s">
        <v>241</v>
      </c>
      <c r="Q8" s="320" t="s">
        <v>241</v>
      </c>
      <c r="R8" s="320" t="s">
        <v>241</v>
      </c>
      <c r="S8" s="320" t="s">
        <v>241</v>
      </c>
    </row>
    <row r="9" spans="1:19" x14ac:dyDescent="0.25">
      <c r="A9" s="320" t="s">
        <v>241</v>
      </c>
      <c r="B9" s="320" t="s">
        <v>241</v>
      </c>
      <c r="C9" s="320" t="s">
        <v>241</v>
      </c>
      <c r="D9" s="320" t="s">
        <v>241</v>
      </c>
      <c r="E9" s="320" t="s">
        <v>241</v>
      </c>
      <c r="F9" s="320" t="s">
        <v>241</v>
      </c>
      <c r="G9" s="320" t="s">
        <v>241</v>
      </c>
      <c r="H9" s="320" t="s">
        <v>241</v>
      </c>
      <c r="I9" s="320" t="s">
        <v>241</v>
      </c>
      <c r="J9" s="320" t="s">
        <v>241</v>
      </c>
      <c r="K9" s="320" t="s">
        <v>241</v>
      </c>
      <c r="L9" s="320" t="s">
        <v>241</v>
      </c>
      <c r="M9" s="320" t="s">
        <v>241</v>
      </c>
      <c r="N9" s="320" t="s">
        <v>241</v>
      </c>
      <c r="O9" s="320" t="s">
        <v>241</v>
      </c>
      <c r="P9" s="320" t="s">
        <v>241</v>
      </c>
      <c r="Q9" s="320" t="s">
        <v>241</v>
      </c>
      <c r="R9" s="320" t="s">
        <v>241</v>
      </c>
      <c r="S9" s="320" t="s">
        <v>241</v>
      </c>
    </row>
    <row r="10" spans="1:19" x14ac:dyDescent="0.25">
      <c r="A10" s="320" t="s">
        <v>241</v>
      </c>
      <c r="B10" s="320" t="s">
        <v>241</v>
      </c>
      <c r="C10" s="320" t="s">
        <v>241</v>
      </c>
      <c r="D10" s="320" t="s">
        <v>241</v>
      </c>
      <c r="E10" s="320" t="s">
        <v>241</v>
      </c>
      <c r="F10" s="320" t="s">
        <v>241</v>
      </c>
      <c r="G10" s="320" t="s">
        <v>241</v>
      </c>
      <c r="H10" s="320" t="s">
        <v>241</v>
      </c>
      <c r="I10" s="320" t="s">
        <v>241</v>
      </c>
      <c r="J10" s="320" t="s">
        <v>241</v>
      </c>
      <c r="K10" s="320" t="s">
        <v>241</v>
      </c>
      <c r="L10" s="320" t="s">
        <v>241</v>
      </c>
      <c r="M10" s="320" t="s">
        <v>241</v>
      </c>
      <c r="N10" s="320" t="s">
        <v>241</v>
      </c>
      <c r="O10" s="320" t="s">
        <v>241</v>
      </c>
      <c r="P10" s="320" t="s">
        <v>241</v>
      </c>
      <c r="Q10" s="320" t="s">
        <v>241</v>
      </c>
      <c r="R10" s="320" t="s">
        <v>241</v>
      </c>
      <c r="S10" s="320" t="s">
        <v>241</v>
      </c>
    </row>
    <row r="11" spans="1:19" x14ac:dyDescent="0.25">
      <c r="A11" s="320" t="s">
        <v>241</v>
      </c>
      <c r="B11" s="320" t="s">
        <v>241</v>
      </c>
      <c r="C11" s="320" t="s">
        <v>241</v>
      </c>
      <c r="D11" s="320" t="s">
        <v>241</v>
      </c>
      <c r="E11" s="320" t="s">
        <v>241</v>
      </c>
      <c r="F11" s="320" t="s">
        <v>241</v>
      </c>
      <c r="G11" s="320" t="s">
        <v>241</v>
      </c>
      <c r="H11" s="320" t="s">
        <v>241</v>
      </c>
      <c r="I11" s="320" t="s">
        <v>241</v>
      </c>
      <c r="J11" s="320" t="s">
        <v>241</v>
      </c>
      <c r="K11" s="320" t="s">
        <v>241</v>
      </c>
      <c r="L11" s="320" t="s">
        <v>241</v>
      </c>
      <c r="M11" s="320" t="s">
        <v>241</v>
      </c>
      <c r="N11" s="320" t="s">
        <v>241</v>
      </c>
      <c r="O11" s="320" t="s">
        <v>241</v>
      </c>
      <c r="P11" s="320" t="s">
        <v>241</v>
      </c>
      <c r="Q11" s="320" t="s">
        <v>241</v>
      </c>
      <c r="R11" s="320" t="s">
        <v>241</v>
      </c>
      <c r="S11" s="320" t="s">
        <v>241</v>
      </c>
    </row>
    <row r="12" spans="1:19" x14ac:dyDescent="0.25">
      <c r="A12" s="320" t="s">
        <v>241</v>
      </c>
      <c r="B12" s="320" t="s">
        <v>241</v>
      </c>
      <c r="C12" s="320" t="s">
        <v>241</v>
      </c>
      <c r="D12" s="320" t="s">
        <v>241</v>
      </c>
      <c r="E12" s="320" t="s">
        <v>241</v>
      </c>
      <c r="F12" s="320" t="s">
        <v>241</v>
      </c>
      <c r="G12" s="320" t="s">
        <v>241</v>
      </c>
      <c r="H12" s="320" t="s">
        <v>241</v>
      </c>
      <c r="I12" s="320" t="s">
        <v>241</v>
      </c>
      <c r="J12" s="320" t="s">
        <v>241</v>
      </c>
      <c r="K12" s="320" t="s">
        <v>241</v>
      </c>
      <c r="L12" s="320" t="s">
        <v>241</v>
      </c>
      <c r="M12" s="320" t="s">
        <v>241</v>
      </c>
      <c r="N12" s="320" t="s">
        <v>241</v>
      </c>
      <c r="O12" s="320" t="s">
        <v>241</v>
      </c>
      <c r="P12" s="320" t="s">
        <v>241</v>
      </c>
      <c r="Q12" s="320" t="s">
        <v>241</v>
      </c>
      <c r="R12" s="320" t="s">
        <v>241</v>
      </c>
      <c r="S12" s="320" t="s">
        <v>241</v>
      </c>
    </row>
    <row r="13" spans="1:19" x14ac:dyDescent="0.25">
      <c r="A13" s="320" t="s">
        <v>241</v>
      </c>
      <c r="B13" s="320" t="s">
        <v>241</v>
      </c>
      <c r="C13" s="320" t="s">
        <v>241</v>
      </c>
      <c r="D13" s="320" t="s">
        <v>241</v>
      </c>
      <c r="E13" s="320" t="s">
        <v>241</v>
      </c>
      <c r="F13" s="320" t="s">
        <v>241</v>
      </c>
      <c r="G13" s="320" t="s">
        <v>241</v>
      </c>
      <c r="H13" s="320" t="s">
        <v>241</v>
      </c>
      <c r="I13" s="320" t="s">
        <v>241</v>
      </c>
      <c r="J13" s="320" t="s">
        <v>241</v>
      </c>
      <c r="K13" s="320" t="s">
        <v>241</v>
      </c>
      <c r="L13" s="320" t="s">
        <v>241</v>
      </c>
      <c r="M13" s="320" t="s">
        <v>241</v>
      </c>
      <c r="N13" s="320" t="s">
        <v>241</v>
      </c>
      <c r="O13" s="320" t="s">
        <v>241</v>
      </c>
      <c r="P13" s="320" t="s">
        <v>241</v>
      </c>
      <c r="Q13" s="320" t="s">
        <v>241</v>
      </c>
      <c r="R13" s="320" t="s">
        <v>241</v>
      </c>
      <c r="S13" s="320" t="s">
        <v>241</v>
      </c>
    </row>
    <row r="14" spans="1:19" x14ac:dyDescent="0.25">
      <c r="A14" s="320" t="s">
        <v>241</v>
      </c>
      <c r="B14" s="320" t="s">
        <v>241</v>
      </c>
      <c r="C14" s="320" t="s">
        <v>241</v>
      </c>
      <c r="D14" s="320" t="s">
        <v>241</v>
      </c>
      <c r="E14" s="320" t="s">
        <v>241</v>
      </c>
      <c r="F14" s="320" t="s">
        <v>241</v>
      </c>
      <c r="G14" s="320" t="s">
        <v>241</v>
      </c>
      <c r="H14" s="320" t="s">
        <v>241</v>
      </c>
      <c r="I14" s="320" t="s">
        <v>241</v>
      </c>
      <c r="J14" s="320" t="s">
        <v>241</v>
      </c>
      <c r="K14" s="320" t="s">
        <v>241</v>
      </c>
      <c r="L14" s="320" t="s">
        <v>241</v>
      </c>
      <c r="M14" s="320" t="s">
        <v>241</v>
      </c>
      <c r="N14" s="320" t="s">
        <v>241</v>
      </c>
      <c r="O14" s="320" t="s">
        <v>241</v>
      </c>
      <c r="P14" s="320" t="s">
        <v>241</v>
      </c>
      <c r="Q14" s="320" t="s">
        <v>241</v>
      </c>
      <c r="R14" s="320" t="s">
        <v>241</v>
      </c>
      <c r="S14" s="320" t="s">
        <v>241</v>
      </c>
    </row>
    <row r="15" spans="1:19" x14ac:dyDescent="0.25">
      <c r="A15" s="320" t="s">
        <v>241</v>
      </c>
      <c r="B15" s="320" t="s">
        <v>241</v>
      </c>
      <c r="C15" s="320" t="s">
        <v>241</v>
      </c>
      <c r="D15" s="320" t="s">
        <v>241</v>
      </c>
      <c r="E15" s="320" t="s">
        <v>241</v>
      </c>
      <c r="F15" s="320" t="s">
        <v>241</v>
      </c>
      <c r="G15" s="320" t="s">
        <v>241</v>
      </c>
      <c r="H15" s="320" t="s">
        <v>241</v>
      </c>
      <c r="I15" s="320" t="s">
        <v>241</v>
      </c>
      <c r="J15" s="320" t="s">
        <v>241</v>
      </c>
      <c r="K15" s="320" t="s">
        <v>241</v>
      </c>
      <c r="L15" s="320" t="s">
        <v>241</v>
      </c>
      <c r="M15" s="320" t="s">
        <v>241</v>
      </c>
      <c r="N15" s="320" t="s">
        <v>241</v>
      </c>
      <c r="O15" s="320" t="s">
        <v>241</v>
      </c>
      <c r="P15" s="320" t="s">
        <v>241</v>
      </c>
      <c r="Q15" s="320" t="s">
        <v>241</v>
      </c>
      <c r="R15" s="320" t="s">
        <v>241</v>
      </c>
      <c r="S15" s="320" t="s">
        <v>241</v>
      </c>
    </row>
    <row r="16" spans="1:19" x14ac:dyDescent="0.25">
      <c r="A16" s="320" t="s">
        <v>241</v>
      </c>
      <c r="B16" s="320" t="s">
        <v>241</v>
      </c>
      <c r="C16" s="320" t="s">
        <v>241</v>
      </c>
      <c r="D16" s="320" t="s">
        <v>241</v>
      </c>
      <c r="E16" s="320" t="s">
        <v>241</v>
      </c>
      <c r="F16" s="320" t="s">
        <v>241</v>
      </c>
      <c r="G16" s="320" t="s">
        <v>241</v>
      </c>
      <c r="H16" s="320" t="s">
        <v>241</v>
      </c>
      <c r="I16" s="320" t="s">
        <v>241</v>
      </c>
      <c r="J16" s="320" t="s">
        <v>241</v>
      </c>
      <c r="K16" s="320" t="s">
        <v>241</v>
      </c>
      <c r="L16" s="320" t="s">
        <v>241</v>
      </c>
      <c r="M16" s="320" t="s">
        <v>241</v>
      </c>
      <c r="N16" s="320" t="s">
        <v>241</v>
      </c>
      <c r="O16" s="320" t="s">
        <v>241</v>
      </c>
      <c r="P16" s="320" t="s">
        <v>241</v>
      </c>
      <c r="Q16" s="320" t="s">
        <v>241</v>
      </c>
      <c r="R16" s="320" t="s">
        <v>241</v>
      </c>
      <c r="S16" s="320" t="s">
        <v>241</v>
      </c>
    </row>
    <row r="17" spans="1:19" x14ac:dyDescent="0.25">
      <c r="A17" s="320" t="s">
        <v>241</v>
      </c>
      <c r="B17" s="320" t="s">
        <v>241</v>
      </c>
      <c r="C17" s="320" t="s">
        <v>241</v>
      </c>
      <c r="D17" s="320" t="s">
        <v>241</v>
      </c>
      <c r="E17" s="320" t="s">
        <v>241</v>
      </c>
      <c r="F17" s="320" t="s">
        <v>241</v>
      </c>
      <c r="G17" s="320" t="s">
        <v>241</v>
      </c>
      <c r="H17" s="320" t="s">
        <v>241</v>
      </c>
      <c r="I17" s="320" t="s">
        <v>241</v>
      </c>
      <c r="J17" s="320" t="s">
        <v>241</v>
      </c>
      <c r="K17" s="320" t="s">
        <v>241</v>
      </c>
      <c r="L17" s="320" t="s">
        <v>241</v>
      </c>
      <c r="M17" s="320" t="s">
        <v>241</v>
      </c>
      <c r="N17" s="320" t="s">
        <v>241</v>
      </c>
      <c r="O17" s="320" t="s">
        <v>241</v>
      </c>
      <c r="P17" s="320" t="s">
        <v>241</v>
      </c>
      <c r="Q17" s="320" t="s">
        <v>241</v>
      </c>
      <c r="R17" s="320" t="s">
        <v>241</v>
      </c>
      <c r="S17" s="320" t="s">
        <v>241</v>
      </c>
    </row>
    <row r="18" spans="1:19" x14ac:dyDescent="0.25">
      <c r="A18" s="320" t="s">
        <v>241</v>
      </c>
      <c r="B18" s="320" t="s">
        <v>241</v>
      </c>
      <c r="C18" s="320" t="s">
        <v>241</v>
      </c>
      <c r="D18" s="320" t="s">
        <v>241</v>
      </c>
      <c r="E18" s="320" t="s">
        <v>241</v>
      </c>
      <c r="F18" s="320" t="s">
        <v>241</v>
      </c>
      <c r="G18" s="320" t="s">
        <v>241</v>
      </c>
      <c r="H18" s="320" t="s">
        <v>241</v>
      </c>
      <c r="I18" s="320" t="s">
        <v>241</v>
      </c>
      <c r="J18" s="320" t="s">
        <v>241</v>
      </c>
      <c r="K18" s="320" t="s">
        <v>241</v>
      </c>
      <c r="L18" s="320" t="s">
        <v>241</v>
      </c>
      <c r="M18" s="320" t="s">
        <v>241</v>
      </c>
      <c r="N18" s="320" t="s">
        <v>241</v>
      </c>
      <c r="O18" s="320" t="s">
        <v>241</v>
      </c>
      <c r="P18" s="320" t="s">
        <v>241</v>
      </c>
      <c r="Q18" s="320" t="s">
        <v>241</v>
      </c>
      <c r="R18" s="320" t="s">
        <v>241</v>
      </c>
      <c r="S18" s="320" t="s">
        <v>241</v>
      </c>
    </row>
    <row r="19" spans="1:19" x14ac:dyDescent="0.25">
      <c r="A19" s="320" t="s">
        <v>241</v>
      </c>
      <c r="B19" s="320" t="s">
        <v>241</v>
      </c>
      <c r="C19" s="320" t="s">
        <v>241</v>
      </c>
      <c r="D19" s="320" t="s">
        <v>241</v>
      </c>
      <c r="E19" s="320" t="s">
        <v>241</v>
      </c>
      <c r="F19" s="320" t="s">
        <v>241</v>
      </c>
      <c r="G19" s="320" t="s">
        <v>241</v>
      </c>
      <c r="H19" s="320" t="s">
        <v>241</v>
      </c>
      <c r="I19" s="320" t="s">
        <v>241</v>
      </c>
      <c r="J19" s="320" t="s">
        <v>241</v>
      </c>
      <c r="K19" s="320" t="s">
        <v>241</v>
      </c>
      <c r="L19" s="320" t="s">
        <v>241</v>
      </c>
      <c r="M19" s="320" t="s">
        <v>241</v>
      </c>
      <c r="N19" s="320" t="s">
        <v>241</v>
      </c>
      <c r="O19" s="320" t="s">
        <v>241</v>
      </c>
      <c r="P19" s="320" t="s">
        <v>241</v>
      </c>
      <c r="Q19" s="320" t="s">
        <v>241</v>
      </c>
      <c r="R19" s="320" t="s">
        <v>241</v>
      </c>
      <c r="S19" s="320" t="s">
        <v>241</v>
      </c>
    </row>
    <row r="20" spans="1:19" x14ac:dyDescent="0.25">
      <c r="A20" s="320" t="s">
        <v>241</v>
      </c>
      <c r="B20" s="320" t="s">
        <v>241</v>
      </c>
      <c r="C20" s="320" t="s">
        <v>241</v>
      </c>
      <c r="D20" s="320" t="s">
        <v>241</v>
      </c>
      <c r="E20" s="320" t="s">
        <v>241</v>
      </c>
      <c r="F20" s="320" t="s">
        <v>241</v>
      </c>
      <c r="G20" s="320" t="s">
        <v>241</v>
      </c>
      <c r="H20" s="320" t="s">
        <v>241</v>
      </c>
      <c r="I20" s="320" t="s">
        <v>241</v>
      </c>
      <c r="J20" s="320" t="s">
        <v>241</v>
      </c>
      <c r="K20" s="320" t="s">
        <v>241</v>
      </c>
      <c r="L20" s="320" t="s">
        <v>241</v>
      </c>
      <c r="M20" s="320" t="s">
        <v>241</v>
      </c>
      <c r="N20" s="320" t="s">
        <v>241</v>
      </c>
      <c r="O20" s="320" t="s">
        <v>241</v>
      </c>
      <c r="P20" s="320" t="s">
        <v>241</v>
      </c>
      <c r="Q20" s="320" t="s">
        <v>241</v>
      </c>
      <c r="R20" s="320" t="s">
        <v>241</v>
      </c>
      <c r="S20" s="320" t="s">
        <v>241</v>
      </c>
    </row>
    <row r="21" spans="1:19" x14ac:dyDescent="0.25">
      <c r="A21" s="320" t="s">
        <v>241</v>
      </c>
      <c r="B21" s="320" t="s">
        <v>241</v>
      </c>
      <c r="C21" s="320" t="s">
        <v>241</v>
      </c>
      <c r="D21" s="320" t="s">
        <v>241</v>
      </c>
      <c r="E21" s="320" t="s">
        <v>241</v>
      </c>
      <c r="F21" s="320" t="s">
        <v>241</v>
      </c>
      <c r="G21" s="320" t="s">
        <v>241</v>
      </c>
      <c r="H21" s="320" t="s">
        <v>241</v>
      </c>
      <c r="I21" s="320" t="s">
        <v>241</v>
      </c>
      <c r="J21" s="320" t="s">
        <v>241</v>
      </c>
      <c r="K21" s="320" t="s">
        <v>241</v>
      </c>
      <c r="L21" s="320" t="s">
        <v>241</v>
      </c>
      <c r="M21" s="320" t="s">
        <v>241</v>
      </c>
      <c r="N21" s="320" t="s">
        <v>241</v>
      </c>
      <c r="O21" s="320" t="s">
        <v>241</v>
      </c>
      <c r="P21" s="320" t="s">
        <v>241</v>
      </c>
      <c r="Q21" s="320" t="s">
        <v>241</v>
      </c>
      <c r="R21" s="320" t="s">
        <v>241</v>
      </c>
      <c r="S21" s="320" t="s">
        <v>241</v>
      </c>
    </row>
    <row r="22" spans="1:19" ht="15.75" thickBot="1" x14ac:dyDescent="0.3">
      <c r="A22" s="320" t="s">
        <v>241</v>
      </c>
      <c r="B22" s="320" t="s">
        <v>241</v>
      </c>
      <c r="C22" s="320" t="s">
        <v>241</v>
      </c>
      <c r="D22" s="320" t="s">
        <v>241</v>
      </c>
      <c r="E22" s="320" t="s">
        <v>241</v>
      </c>
      <c r="F22" s="320" t="s">
        <v>241</v>
      </c>
      <c r="G22" s="320" t="s">
        <v>241</v>
      </c>
      <c r="H22" s="320" t="s">
        <v>241</v>
      </c>
      <c r="I22" s="320" t="s">
        <v>241</v>
      </c>
      <c r="J22" s="320" t="s">
        <v>241</v>
      </c>
      <c r="K22" s="320" t="s">
        <v>241</v>
      </c>
      <c r="L22" s="320" t="s">
        <v>241</v>
      </c>
      <c r="M22" s="320" t="s">
        <v>241</v>
      </c>
      <c r="N22" s="320" t="s">
        <v>241</v>
      </c>
      <c r="O22" s="320" t="s">
        <v>241</v>
      </c>
      <c r="P22" s="320" t="s">
        <v>241</v>
      </c>
      <c r="Q22" s="320" t="s">
        <v>241</v>
      </c>
      <c r="R22" s="320" t="s">
        <v>241</v>
      </c>
      <c r="S22" s="320" t="s">
        <v>241</v>
      </c>
    </row>
    <row r="23" spans="1:19" ht="15.75" thickBot="1" x14ac:dyDescent="0.3">
      <c r="A23" s="485"/>
      <c r="B23" s="486"/>
      <c r="C23" s="487"/>
      <c r="D23" s="488"/>
      <c r="E23" s="489"/>
      <c r="F23" s="490"/>
      <c r="G23" s="321"/>
      <c r="H23" s="321"/>
      <c r="I23" s="321"/>
      <c r="J23" s="321"/>
      <c r="K23" s="321"/>
      <c r="L23" s="321"/>
      <c r="M23" s="321"/>
      <c r="N23" s="321"/>
      <c r="O23" s="321"/>
      <c r="P23" s="321"/>
      <c r="Q23" s="321"/>
      <c r="R23" s="321"/>
      <c r="S23" s="321"/>
    </row>
    <row r="25" spans="1:19" ht="47.25" customHeight="1" x14ac:dyDescent="0.25">
      <c r="A25" s="482" t="s">
        <v>548</v>
      </c>
      <c r="B25" s="483"/>
      <c r="C25" s="483"/>
      <c r="D25" s="483"/>
      <c r="E25" s="483"/>
      <c r="F25" s="483"/>
      <c r="G25" s="483"/>
      <c r="H25" s="483"/>
      <c r="I25" s="483"/>
      <c r="J25" s="483"/>
      <c r="K25" s="483"/>
      <c r="L25" s="483"/>
      <c r="M25" s="484"/>
    </row>
    <row r="26" spans="1:19" ht="15.75" x14ac:dyDescent="0.25">
      <c r="A26" s="322" t="s">
        <v>549</v>
      </c>
      <c r="B26" s="323"/>
      <c r="C26" s="323"/>
      <c r="D26" s="323"/>
      <c r="E26" s="323"/>
      <c r="F26" s="323"/>
      <c r="G26" s="323"/>
      <c r="H26" s="323"/>
      <c r="I26" s="323"/>
      <c r="J26" s="323"/>
      <c r="K26" s="323"/>
      <c r="L26" s="323"/>
      <c r="M26" s="323"/>
    </row>
    <row r="27" spans="1:19" ht="15.75" x14ac:dyDescent="0.25">
      <c r="A27" s="322" t="s">
        <v>550</v>
      </c>
      <c r="B27" s="323"/>
      <c r="C27" s="323"/>
      <c r="D27" s="323"/>
      <c r="E27" s="323"/>
      <c r="F27" s="323"/>
      <c r="G27" s="323"/>
      <c r="H27" s="323"/>
      <c r="I27" s="323"/>
      <c r="J27" s="323"/>
      <c r="K27" s="323"/>
      <c r="L27" s="323"/>
      <c r="M27" s="323"/>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356"/>
  <sheetViews>
    <sheetView view="pageBreakPreview" zoomScale="70" zoomScaleNormal="70" zoomScaleSheetLayoutView="70" workbookViewId="0">
      <selection sqref="A1:S1"/>
    </sheetView>
  </sheetViews>
  <sheetFormatPr defaultColWidth="9.140625" defaultRowHeight="15" x14ac:dyDescent="0.25"/>
  <cols>
    <col min="1" max="1" width="7.42578125" style="1" customWidth="1"/>
    <col min="2" max="2" width="25" style="1" customWidth="1"/>
    <col min="3" max="3" width="19.140625" style="1" customWidth="1"/>
    <col min="4" max="4" width="13.28515625" style="1" customWidth="1"/>
    <col min="5" max="5" width="24.42578125" style="1" customWidth="1"/>
    <col min="6" max="6" width="32.5703125" style="1" customWidth="1"/>
    <col min="7" max="7" width="67.85546875" style="1" customWidth="1"/>
    <col min="8" max="8" width="18.28515625" style="1" customWidth="1"/>
    <col min="9" max="9" width="23" style="1" customWidth="1"/>
    <col min="10" max="10" width="17.5703125" style="1" customWidth="1"/>
    <col min="11" max="11" width="15.42578125" style="1" customWidth="1"/>
    <col min="12" max="12" width="13.5703125" style="1" customWidth="1"/>
    <col min="13" max="13" width="18.42578125" style="1" customWidth="1"/>
    <col min="14" max="14" width="13.85546875" style="1" customWidth="1"/>
    <col min="15" max="15" width="15" style="1" customWidth="1"/>
    <col min="16" max="16" width="15.140625" style="1" customWidth="1"/>
    <col min="17" max="17" width="62.28515625" style="1" customWidth="1"/>
    <col min="18" max="18" width="17.5703125" style="1" customWidth="1"/>
    <col min="19" max="19" width="20.140625" style="1" customWidth="1"/>
    <col min="20" max="16384" width="9.140625" style="1"/>
  </cols>
  <sheetData>
    <row r="1" spans="1:28" s="10" customFormat="1" ht="18.75" customHeight="1"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row>
    <row r="2" spans="1:28" s="10" customFormat="1" ht="16.5" x14ac:dyDescent="0.25">
      <c r="A2" s="70"/>
      <c r="B2" s="71"/>
      <c r="C2" s="71"/>
      <c r="D2" s="71"/>
      <c r="E2" s="71"/>
      <c r="F2" s="71"/>
      <c r="G2" s="71"/>
      <c r="H2" s="71"/>
      <c r="I2" s="71"/>
      <c r="J2" s="71"/>
      <c r="K2" s="71"/>
      <c r="L2" s="71"/>
      <c r="M2" s="71"/>
      <c r="N2" s="71"/>
      <c r="O2" s="71"/>
      <c r="P2" s="71"/>
      <c r="Q2" s="71"/>
      <c r="R2" s="71"/>
      <c r="S2" s="71"/>
    </row>
    <row r="3" spans="1:28" s="10" customFormat="1" ht="18.75" x14ac:dyDescent="0.2">
      <c r="A3" s="360" t="s">
        <v>9</v>
      </c>
      <c r="B3" s="360"/>
      <c r="C3" s="360"/>
      <c r="D3" s="360"/>
      <c r="E3" s="360"/>
      <c r="F3" s="360"/>
      <c r="G3" s="360"/>
      <c r="H3" s="360"/>
      <c r="I3" s="360"/>
      <c r="J3" s="360"/>
      <c r="K3" s="360"/>
      <c r="L3" s="360"/>
      <c r="M3" s="360"/>
      <c r="N3" s="360"/>
      <c r="O3" s="360"/>
      <c r="P3" s="360"/>
      <c r="Q3" s="360"/>
      <c r="R3" s="360"/>
      <c r="S3" s="360"/>
      <c r="T3" s="11"/>
      <c r="U3" s="11"/>
      <c r="V3" s="11"/>
      <c r="W3" s="11"/>
      <c r="X3" s="11"/>
      <c r="Y3" s="11"/>
      <c r="Z3" s="11"/>
      <c r="AA3" s="11"/>
      <c r="AB3" s="11"/>
    </row>
    <row r="4" spans="1:28" s="10" customFormat="1" ht="18.75" x14ac:dyDescent="0.2">
      <c r="A4" s="360"/>
      <c r="B4" s="360"/>
      <c r="C4" s="360"/>
      <c r="D4" s="360"/>
      <c r="E4" s="360"/>
      <c r="F4" s="360"/>
      <c r="G4" s="360"/>
      <c r="H4" s="360"/>
      <c r="I4" s="360"/>
      <c r="J4" s="360"/>
      <c r="K4" s="360"/>
      <c r="L4" s="360"/>
      <c r="M4" s="360"/>
      <c r="N4" s="360"/>
      <c r="O4" s="360"/>
      <c r="P4" s="360"/>
      <c r="Q4" s="360"/>
      <c r="R4" s="360"/>
      <c r="S4" s="360"/>
      <c r="T4" s="11"/>
      <c r="U4" s="11"/>
      <c r="V4" s="11"/>
      <c r="W4" s="11"/>
      <c r="X4" s="11"/>
      <c r="Y4" s="11"/>
      <c r="Z4" s="11"/>
      <c r="AA4" s="11"/>
      <c r="AB4" s="11"/>
    </row>
    <row r="5" spans="1:28" s="10" customFormat="1" ht="18.75" x14ac:dyDescent="0.2">
      <c r="A5" s="362" t="s">
        <v>552</v>
      </c>
      <c r="B5" s="362"/>
      <c r="C5" s="362"/>
      <c r="D5" s="362"/>
      <c r="E5" s="362"/>
      <c r="F5" s="362"/>
      <c r="G5" s="362"/>
      <c r="H5" s="362"/>
      <c r="I5" s="362"/>
      <c r="J5" s="362"/>
      <c r="K5" s="362"/>
      <c r="L5" s="362"/>
      <c r="M5" s="362"/>
      <c r="N5" s="362"/>
      <c r="O5" s="362"/>
      <c r="P5" s="362"/>
      <c r="Q5" s="362"/>
      <c r="R5" s="362"/>
      <c r="S5" s="362"/>
      <c r="T5" s="11"/>
      <c r="U5" s="11"/>
      <c r="V5" s="11"/>
      <c r="W5" s="11"/>
      <c r="X5" s="11"/>
      <c r="Y5" s="11"/>
      <c r="Z5" s="11"/>
      <c r="AA5" s="11"/>
      <c r="AB5" s="11"/>
    </row>
    <row r="6" spans="1:28" s="10" customFormat="1" ht="18.75" x14ac:dyDescent="0.2">
      <c r="A6" s="358" t="s">
        <v>8</v>
      </c>
      <c r="B6" s="358"/>
      <c r="C6" s="358"/>
      <c r="D6" s="358"/>
      <c r="E6" s="358"/>
      <c r="F6" s="358"/>
      <c r="G6" s="358"/>
      <c r="H6" s="358"/>
      <c r="I6" s="358"/>
      <c r="J6" s="358"/>
      <c r="K6" s="358"/>
      <c r="L6" s="358"/>
      <c r="M6" s="358"/>
      <c r="N6" s="358"/>
      <c r="O6" s="358"/>
      <c r="P6" s="358"/>
      <c r="Q6" s="358"/>
      <c r="R6" s="358"/>
      <c r="S6" s="358"/>
      <c r="T6" s="11"/>
      <c r="U6" s="11"/>
      <c r="V6" s="11"/>
      <c r="W6" s="11"/>
      <c r="X6" s="11"/>
      <c r="Y6" s="11"/>
      <c r="Z6" s="11"/>
      <c r="AA6" s="11"/>
      <c r="AB6" s="11"/>
    </row>
    <row r="7" spans="1:28" s="10" customFormat="1" ht="18.75" x14ac:dyDescent="0.2">
      <c r="A7" s="360"/>
      <c r="B7" s="360"/>
      <c r="C7" s="360"/>
      <c r="D7" s="360"/>
      <c r="E7" s="360"/>
      <c r="F7" s="360"/>
      <c r="G7" s="360"/>
      <c r="H7" s="360"/>
      <c r="I7" s="360"/>
      <c r="J7" s="360"/>
      <c r="K7" s="360"/>
      <c r="L7" s="360"/>
      <c r="M7" s="360"/>
      <c r="N7" s="360"/>
      <c r="O7" s="360"/>
      <c r="P7" s="360"/>
      <c r="Q7" s="360"/>
      <c r="R7" s="360"/>
      <c r="S7" s="360"/>
      <c r="T7" s="11"/>
      <c r="U7" s="11"/>
      <c r="V7" s="11"/>
      <c r="W7" s="11"/>
      <c r="X7" s="11"/>
      <c r="Y7" s="11"/>
      <c r="Z7" s="11"/>
      <c r="AA7" s="11"/>
      <c r="AB7" s="11"/>
    </row>
    <row r="8" spans="1:28" s="10" customFormat="1" ht="18.75" x14ac:dyDescent="0.2">
      <c r="A8" s="362" t="s">
        <v>576</v>
      </c>
      <c r="B8" s="362"/>
      <c r="C8" s="362"/>
      <c r="D8" s="362"/>
      <c r="E8" s="362"/>
      <c r="F8" s="362"/>
      <c r="G8" s="362"/>
      <c r="H8" s="362"/>
      <c r="I8" s="362"/>
      <c r="J8" s="362"/>
      <c r="K8" s="362"/>
      <c r="L8" s="362"/>
      <c r="M8" s="362"/>
      <c r="N8" s="362"/>
      <c r="O8" s="362"/>
      <c r="P8" s="362"/>
      <c r="Q8" s="362"/>
      <c r="R8" s="362"/>
      <c r="S8" s="362"/>
      <c r="T8" s="11"/>
      <c r="U8" s="11"/>
      <c r="V8" s="11"/>
      <c r="W8" s="11"/>
      <c r="X8" s="11"/>
      <c r="Y8" s="11"/>
      <c r="Z8" s="11"/>
      <c r="AA8" s="11"/>
      <c r="AB8" s="11"/>
    </row>
    <row r="9" spans="1:28" s="10" customFormat="1" ht="18.75" x14ac:dyDescent="0.2">
      <c r="A9" s="358" t="s">
        <v>7</v>
      </c>
      <c r="B9" s="358"/>
      <c r="C9" s="358"/>
      <c r="D9" s="358"/>
      <c r="E9" s="358"/>
      <c r="F9" s="358"/>
      <c r="G9" s="358"/>
      <c r="H9" s="358"/>
      <c r="I9" s="358"/>
      <c r="J9" s="358"/>
      <c r="K9" s="358"/>
      <c r="L9" s="358"/>
      <c r="M9" s="358"/>
      <c r="N9" s="358"/>
      <c r="O9" s="358"/>
      <c r="P9" s="358"/>
      <c r="Q9" s="358"/>
      <c r="R9" s="358"/>
      <c r="S9" s="358"/>
      <c r="T9" s="11"/>
      <c r="U9" s="11"/>
      <c r="V9" s="11"/>
      <c r="W9" s="11"/>
      <c r="X9" s="11"/>
      <c r="Y9" s="11"/>
      <c r="Z9" s="11"/>
      <c r="AA9" s="11"/>
      <c r="AB9" s="11"/>
    </row>
    <row r="10" spans="1:28" s="7" customFormat="1" ht="18.75" x14ac:dyDescent="0.2">
      <c r="A10" s="103"/>
      <c r="D10" s="103"/>
      <c r="E10" s="103"/>
      <c r="F10" s="103"/>
      <c r="G10" s="103"/>
      <c r="H10" s="103"/>
      <c r="I10" s="103"/>
      <c r="J10" s="103"/>
      <c r="K10" s="103"/>
      <c r="L10" s="103"/>
      <c r="M10" s="103"/>
      <c r="N10" s="103"/>
      <c r="O10" s="103"/>
      <c r="P10" s="103"/>
      <c r="Q10" s="103"/>
      <c r="R10" s="103"/>
      <c r="S10" s="103"/>
      <c r="T10" s="8"/>
      <c r="U10" s="8"/>
      <c r="V10" s="8"/>
      <c r="W10" s="8"/>
      <c r="X10" s="8"/>
      <c r="Y10" s="8"/>
      <c r="Z10" s="8"/>
      <c r="AA10" s="8"/>
      <c r="AB10" s="8"/>
    </row>
    <row r="11" spans="1:28" s="2" customFormat="1" ht="15.75"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6"/>
      <c r="U11" s="6"/>
      <c r="V11" s="6"/>
      <c r="W11" s="6"/>
      <c r="X11" s="6"/>
      <c r="Y11" s="6"/>
      <c r="Z11" s="6"/>
      <c r="AA11" s="6"/>
      <c r="AB11" s="6"/>
    </row>
    <row r="12" spans="1:28"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4"/>
      <c r="U12" s="4"/>
      <c r="V12" s="4"/>
      <c r="W12" s="4"/>
      <c r="X12" s="4"/>
      <c r="Y12" s="4"/>
      <c r="Z12" s="4"/>
      <c r="AA12" s="4"/>
      <c r="AB12" s="4"/>
    </row>
    <row r="13" spans="1:28"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
      <c r="U13" s="3"/>
      <c r="V13" s="3"/>
      <c r="W13" s="3"/>
      <c r="X13" s="3"/>
      <c r="Y13" s="3"/>
    </row>
    <row r="14" spans="1:28" s="2" customFormat="1" ht="43.5" customHeight="1" x14ac:dyDescent="0.2">
      <c r="A14" s="359" t="s">
        <v>191</v>
      </c>
      <c r="B14" s="359"/>
      <c r="C14" s="359"/>
      <c r="D14" s="359"/>
      <c r="E14" s="359"/>
      <c r="F14" s="359"/>
      <c r="G14" s="359"/>
      <c r="H14" s="359"/>
      <c r="I14" s="359"/>
      <c r="J14" s="359"/>
      <c r="K14" s="359"/>
      <c r="L14" s="359"/>
      <c r="M14" s="359"/>
      <c r="N14" s="359"/>
      <c r="O14" s="359"/>
      <c r="P14" s="359"/>
      <c r="Q14" s="359"/>
      <c r="R14" s="359"/>
      <c r="S14" s="359"/>
      <c r="T14" s="5"/>
      <c r="U14" s="5"/>
      <c r="V14" s="5"/>
      <c r="W14" s="5"/>
      <c r="X14" s="5"/>
      <c r="Y14" s="5"/>
      <c r="Z14" s="5"/>
      <c r="AA14" s="5"/>
      <c r="AB14" s="5"/>
    </row>
    <row r="15" spans="1:28" s="2" customFormat="1" ht="15" customHeight="1" x14ac:dyDescent="0.2">
      <c r="A15" s="364"/>
      <c r="B15" s="364"/>
      <c r="C15" s="364"/>
      <c r="D15" s="364"/>
      <c r="E15" s="364"/>
      <c r="F15" s="364"/>
      <c r="G15" s="364"/>
      <c r="H15" s="364"/>
      <c r="I15" s="364"/>
      <c r="J15" s="364"/>
      <c r="K15" s="364"/>
      <c r="L15" s="364"/>
      <c r="M15" s="364"/>
      <c r="N15" s="364"/>
      <c r="O15" s="364"/>
      <c r="P15" s="364"/>
      <c r="Q15" s="364"/>
      <c r="R15" s="364"/>
      <c r="S15" s="364"/>
      <c r="T15" s="3"/>
      <c r="U15" s="3"/>
      <c r="V15" s="3"/>
      <c r="W15" s="3"/>
      <c r="X15" s="3"/>
      <c r="Y15" s="3"/>
    </row>
    <row r="16" spans="1:28" s="2" customFormat="1" ht="78" customHeight="1" x14ac:dyDescent="0.2">
      <c r="A16" s="366" t="s">
        <v>4</v>
      </c>
      <c r="B16" s="365" t="s">
        <v>54</v>
      </c>
      <c r="C16" s="367" t="s">
        <v>140</v>
      </c>
      <c r="D16" s="365" t="s">
        <v>139</v>
      </c>
      <c r="E16" s="365" t="s">
        <v>53</v>
      </c>
      <c r="F16" s="365" t="s">
        <v>52</v>
      </c>
      <c r="G16" s="365" t="s">
        <v>136</v>
      </c>
      <c r="H16" s="365" t="s">
        <v>51</v>
      </c>
      <c r="I16" s="365" t="s">
        <v>50</v>
      </c>
      <c r="J16" s="365" t="s">
        <v>49</v>
      </c>
      <c r="K16" s="365" t="s">
        <v>48</v>
      </c>
      <c r="L16" s="365" t="s">
        <v>47</v>
      </c>
      <c r="M16" s="365" t="s">
        <v>46</v>
      </c>
      <c r="N16" s="365" t="s">
        <v>45</v>
      </c>
      <c r="O16" s="365" t="s">
        <v>44</v>
      </c>
      <c r="P16" s="365" t="s">
        <v>43</v>
      </c>
      <c r="Q16" s="365" t="s">
        <v>138</v>
      </c>
      <c r="R16" s="365"/>
      <c r="S16" s="365" t="s">
        <v>185</v>
      </c>
      <c r="T16" s="3"/>
      <c r="U16" s="3"/>
      <c r="V16" s="3"/>
      <c r="W16" s="3"/>
      <c r="X16" s="3"/>
      <c r="Y16" s="3"/>
    </row>
    <row r="17" spans="1:28" s="2" customFormat="1" ht="256.5" customHeight="1" x14ac:dyDescent="0.2">
      <c r="A17" s="366"/>
      <c r="B17" s="365"/>
      <c r="C17" s="368"/>
      <c r="D17" s="365"/>
      <c r="E17" s="365"/>
      <c r="F17" s="365"/>
      <c r="G17" s="365"/>
      <c r="H17" s="365"/>
      <c r="I17" s="365"/>
      <c r="J17" s="365"/>
      <c r="K17" s="365"/>
      <c r="L17" s="365"/>
      <c r="M17" s="365"/>
      <c r="N17" s="365"/>
      <c r="O17" s="365"/>
      <c r="P17" s="365"/>
      <c r="Q17" s="72" t="s">
        <v>494</v>
      </c>
      <c r="R17" s="73" t="s">
        <v>137</v>
      </c>
      <c r="S17" s="365"/>
      <c r="T17" s="18"/>
      <c r="U17" s="18"/>
      <c r="V17" s="18"/>
      <c r="W17" s="18"/>
      <c r="X17" s="18"/>
      <c r="Y17" s="18"/>
      <c r="Z17" s="17"/>
      <c r="AA17" s="17"/>
      <c r="AB17" s="17"/>
    </row>
    <row r="18" spans="1:28" s="2" customFormat="1" ht="18.75" x14ac:dyDescent="0.2">
      <c r="A18" s="26">
        <v>1</v>
      </c>
      <c r="B18" s="27">
        <v>2</v>
      </c>
      <c r="C18" s="26">
        <v>3</v>
      </c>
      <c r="D18" s="27">
        <v>4</v>
      </c>
      <c r="E18" s="26">
        <v>5</v>
      </c>
      <c r="F18" s="27">
        <v>6</v>
      </c>
      <c r="G18" s="57">
        <v>7</v>
      </c>
      <c r="H18" s="58">
        <v>8</v>
      </c>
      <c r="I18" s="57">
        <v>9</v>
      </c>
      <c r="J18" s="58">
        <v>10</v>
      </c>
      <c r="K18" s="57">
        <v>11</v>
      </c>
      <c r="L18" s="58">
        <v>12</v>
      </c>
      <c r="M18" s="57">
        <v>13</v>
      </c>
      <c r="N18" s="58">
        <v>14</v>
      </c>
      <c r="O18" s="57">
        <v>15</v>
      </c>
      <c r="P18" s="58">
        <v>16</v>
      </c>
      <c r="Q18" s="57">
        <v>17</v>
      </c>
      <c r="R18" s="58">
        <v>18</v>
      </c>
      <c r="S18" s="57">
        <v>19</v>
      </c>
      <c r="T18" s="18"/>
      <c r="U18" s="18"/>
      <c r="V18" s="18"/>
      <c r="W18" s="18"/>
      <c r="X18" s="18"/>
      <c r="Y18" s="18"/>
      <c r="Z18" s="17"/>
      <c r="AA18" s="17"/>
      <c r="AB18" s="17"/>
    </row>
    <row r="19" spans="1:28" s="2" customFormat="1" ht="18.75" x14ac:dyDescent="0.2">
      <c r="A19" s="290" t="s">
        <v>135</v>
      </c>
      <c r="B19" s="290" t="s">
        <v>135</v>
      </c>
      <c r="C19" s="290" t="s">
        <v>135</v>
      </c>
      <c r="D19" s="290" t="s">
        <v>135</v>
      </c>
      <c r="E19" s="290" t="s">
        <v>135</v>
      </c>
      <c r="F19" s="290" t="s">
        <v>135</v>
      </c>
      <c r="G19" s="290" t="s">
        <v>135</v>
      </c>
      <c r="H19" s="290" t="s">
        <v>135</v>
      </c>
      <c r="I19" s="290" t="s">
        <v>135</v>
      </c>
      <c r="J19" s="290" t="s">
        <v>135</v>
      </c>
      <c r="K19" s="290" t="s">
        <v>135</v>
      </c>
      <c r="L19" s="290" t="s">
        <v>135</v>
      </c>
      <c r="M19" s="290" t="s">
        <v>135</v>
      </c>
      <c r="N19" s="290" t="s">
        <v>135</v>
      </c>
      <c r="O19" s="290" t="s">
        <v>135</v>
      </c>
      <c r="P19" s="290" t="s">
        <v>135</v>
      </c>
      <c r="Q19" s="290" t="s">
        <v>135</v>
      </c>
      <c r="R19" s="290" t="s">
        <v>135</v>
      </c>
      <c r="S19" s="290" t="s">
        <v>135</v>
      </c>
      <c r="T19" s="18"/>
      <c r="U19" s="18"/>
      <c r="V19" s="18"/>
      <c r="W19" s="18"/>
      <c r="X19" s="18"/>
      <c r="Y19" s="18"/>
      <c r="Z19" s="17"/>
      <c r="AA19" s="17"/>
      <c r="AB19" s="17"/>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36"/>
  <sheetViews>
    <sheetView view="pageBreakPreview" zoomScale="85" zoomScaleNormal="60" zoomScaleSheetLayoutView="85" workbookViewId="0">
      <selection activeCell="A2" sqref="A2"/>
    </sheetView>
  </sheetViews>
  <sheetFormatPr defaultColWidth="10.7109375" defaultRowHeight="15.75" x14ac:dyDescent="0.2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row>
    <row r="2" spans="1:20" s="10" customFormat="1" x14ac:dyDescent="0.2">
      <c r="A2" s="15"/>
      <c r="H2" s="14"/>
    </row>
    <row r="3" spans="1:20" s="10" customFormat="1" x14ac:dyDescent="0.2">
      <c r="A3" s="360" t="s">
        <v>9</v>
      </c>
      <c r="B3" s="360"/>
      <c r="C3" s="360"/>
      <c r="D3" s="360"/>
      <c r="E3" s="360"/>
      <c r="F3" s="360"/>
      <c r="G3" s="360"/>
      <c r="H3" s="360"/>
      <c r="I3" s="360"/>
      <c r="J3" s="360"/>
      <c r="K3" s="360"/>
      <c r="L3" s="360"/>
      <c r="M3" s="360"/>
      <c r="N3" s="360"/>
      <c r="O3" s="360"/>
      <c r="P3" s="360"/>
      <c r="Q3" s="360"/>
      <c r="R3" s="360"/>
      <c r="S3" s="360"/>
      <c r="T3" s="360"/>
    </row>
    <row r="4" spans="1:20" s="10" customFormat="1" x14ac:dyDescent="0.2">
      <c r="A4" s="360"/>
      <c r="B4" s="360"/>
      <c r="C4" s="360"/>
      <c r="D4" s="360"/>
      <c r="E4" s="360"/>
      <c r="F4" s="360"/>
      <c r="G4" s="360"/>
      <c r="H4" s="360"/>
      <c r="I4" s="360"/>
      <c r="J4" s="360"/>
      <c r="K4" s="360"/>
      <c r="L4" s="360"/>
      <c r="M4" s="360"/>
      <c r="N4" s="360"/>
      <c r="O4" s="360"/>
      <c r="P4" s="360"/>
      <c r="Q4" s="360"/>
      <c r="R4" s="360"/>
      <c r="S4" s="360"/>
      <c r="T4" s="360"/>
    </row>
    <row r="5" spans="1:20" s="10" customFormat="1" ht="18.75" customHeight="1" x14ac:dyDescent="0.2">
      <c r="A5" s="362" t="s">
        <v>552</v>
      </c>
      <c r="B5" s="362"/>
      <c r="C5" s="362"/>
      <c r="D5" s="362"/>
      <c r="E5" s="362"/>
      <c r="F5" s="362"/>
      <c r="G5" s="362"/>
      <c r="H5" s="362"/>
      <c r="I5" s="362"/>
      <c r="J5" s="362"/>
      <c r="K5" s="362"/>
      <c r="L5" s="362"/>
      <c r="M5" s="362"/>
      <c r="N5" s="362"/>
      <c r="O5" s="362"/>
      <c r="P5" s="362"/>
      <c r="Q5" s="362"/>
      <c r="R5" s="362"/>
      <c r="S5" s="362"/>
      <c r="T5" s="362"/>
    </row>
    <row r="6" spans="1:20"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row>
    <row r="7" spans="1:20" s="10" customFormat="1" x14ac:dyDescent="0.2">
      <c r="A7" s="360"/>
      <c r="B7" s="360"/>
      <c r="C7" s="360"/>
      <c r="D7" s="360"/>
      <c r="E7" s="360"/>
      <c r="F7" s="360"/>
      <c r="G7" s="360"/>
      <c r="H7" s="360"/>
      <c r="I7" s="360"/>
      <c r="J7" s="360"/>
      <c r="K7" s="360"/>
      <c r="L7" s="360"/>
      <c r="M7" s="360"/>
      <c r="N7" s="360"/>
      <c r="O7" s="360"/>
      <c r="P7" s="360"/>
      <c r="Q7" s="360"/>
      <c r="R7" s="360"/>
      <c r="S7" s="360"/>
      <c r="T7" s="360"/>
    </row>
    <row r="8" spans="1:20" s="10" customFormat="1" ht="18.75" customHeight="1" x14ac:dyDescent="0.2">
      <c r="A8" s="362" t="s">
        <v>576</v>
      </c>
      <c r="B8" s="362"/>
      <c r="C8" s="362"/>
      <c r="D8" s="362"/>
      <c r="E8" s="362"/>
      <c r="F8" s="362"/>
      <c r="G8" s="362"/>
      <c r="H8" s="362"/>
      <c r="I8" s="362"/>
      <c r="J8" s="362"/>
      <c r="K8" s="362"/>
      <c r="L8" s="362"/>
      <c r="M8" s="362"/>
      <c r="N8" s="362"/>
      <c r="O8" s="362"/>
      <c r="P8" s="362"/>
      <c r="Q8" s="362"/>
      <c r="R8" s="362"/>
      <c r="S8" s="362"/>
      <c r="T8" s="362"/>
    </row>
    <row r="9" spans="1:20" s="10" customFormat="1" ht="18.75" customHeight="1" x14ac:dyDescent="0.2">
      <c r="A9" s="358" t="s">
        <v>7</v>
      </c>
      <c r="B9" s="358"/>
      <c r="C9" s="358"/>
      <c r="D9" s="358"/>
      <c r="E9" s="358"/>
      <c r="F9" s="358"/>
      <c r="G9" s="358"/>
      <c r="H9" s="358"/>
      <c r="I9" s="358"/>
      <c r="J9" s="358"/>
      <c r="K9" s="358"/>
      <c r="L9" s="358"/>
      <c r="M9" s="358"/>
      <c r="N9" s="358"/>
      <c r="O9" s="358"/>
      <c r="P9" s="358"/>
      <c r="Q9" s="358"/>
      <c r="R9" s="358"/>
      <c r="S9" s="358"/>
      <c r="T9" s="358"/>
    </row>
    <row r="10" spans="1:20" s="7" customFormat="1" ht="15.75" customHeight="1" x14ac:dyDescent="0.2">
      <c r="A10" s="370"/>
      <c r="B10" s="370"/>
      <c r="C10" s="370"/>
      <c r="D10" s="370"/>
      <c r="E10" s="370"/>
      <c r="F10" s="370"/>
      <c r="G10" s="370"/>
      <c r="H10" s="370"/>
      <c r="I10" s="370"/>
      <c r="J10" s="370"/>
      <c r="K10" s="370"/>
      <c r="L10" s="370"/>
      <c r="M10" s="370"/>
      <c r="N10" s="370"/>
      <c r="O10" s="370"/>
      <c r="P10" s="370"/>
      <c r="Q10" s="370"/>
      <c r="R10" s="370"/>
      <c r="S10" s="370"/>
      <c r="T10" s="370"/>
    </row>
    <row r="11" spans="1:20"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row>
    <row r="12" spans="1:20"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358"/>
    </row>
    <row r="13" spans="1:20"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58"/>
    </row>
    <row r="14" spans="1:20" s="2" customFormat="1" ht="15" customHeight="1" x14ac:dyDescent="0.2">
      <c r="A14" s="362" t="s">
        <v>196</v>
      </c>
      <c r="B14" s="362"/>
      <c r="C14" s="362"/>
      <c r="D14" s="362"/>
      <c r="E14" s="362"/>
      <c r="F14" s="362"/>
      <c r="G14" s="362"/>
      <c r="H14" s="362"/>
      <c r="I14" s="362"/>
      <c r="J14" s="362"/>
      <c r="K14" s="362"/>
      <c r="L14" s="362"/>
      <c r="M14" s="362"/>
      <c r="N14" s="362"/>
      <c r="O14" s="362"/>
      <c r="P14" s="362"/>
      <c r="Q14" s="362"/>
      <c r="R14" s="362"/>
      <c r="S14" s="362"/>
      <c r="T14" s="362"/>
    </row>
    <row r="15" spans="1:20" s="36" customFormat="1" ht="21" customHeight="1" x14ac:dyDescent="0.25">
      <c r="A15" s="371"/>
      <c r="B15" s="371"/>
      <c r="C15" s="371"/>
      <c r="D15" s="371"/>
      <c r="E15" s="371"/>
      <c r="F15" s="371"/>
      <c r="G15" s="371"/>
      <c r="H15" s="371"/>
      <c r="I15" s="371"/>
      <c r="J15" s="371"/>
      <c r="K15" s="371"/>
      <c r="L15" s="371"/>
      <c r="M15" s="371"/>
      <c r="N15" s="371"/>
      <c r="O15" s="371"/>
      <c r="P15" s="371"/>
      <c r="Q15" s="371"/>
      <c r="R15" s="371"/>
      <c r="S15" s="371"/>
      <c r="T15" s="371"/>
    </row>
    <row r="16" spans="1:20" ht="46.5" customHeight="1" x14ac:dyDescent="0.25">
      <c r="A16" s="372" t="s">
        <v>4</v>
      </c>
      <c r="B16" s="373" t="s">
        <v>495</v>
      </c>
      <c r="C16" s="373"/>
      <c r="D16" s="373" t="s">
        <v>76</v>
      </c>
      <c r="E16" s="373" t="s">
        <v>220</v>
      </c>
      <c r="F16" s="373"/>
      <c r="G16" s="373" t="s">
        <v>126</v>
      </c>
      <c r="H16" s="373"/>
      <c r="I16" s="373" t="s">
        <v>75</v>
      </c>
      <c r="J16" s="373"/>
      <c r="K16" s="373" t="s">
        <v>74</v>
      </c>
      <c r="L16" s="373" t="s">
        <v>73</v>
      </c>
      <c r="M16" s="373"/>
      <c r="N16" s="373" t="s">
        <v>227</v>
      </c>
      <c r="O16" s="373"/>
      <c r="P16" s="373" t="s">
        <v>72</v>
      </c>
      <c r="Q16" s="369" t="s">
        <v>71</v>
      </c>
      <c r="R16" s="369"/>
      <c r="S16" s="369" t="s">
        <v>70</v>
      </c>
      <c r="T16" s="369"/>
    </row>
    <row r="17" spans="1:113" ht="109.5" customHeight="1" x14ac:dyDescent="0.25">
      <c r="A17" s="372"/>
      <c r="B17" s="373"/>
      <c r="C17" s="373"/>
      <c r="D17" s="373"/>
      <c r="E17" s="373"/>
      <c r="F17" s="373"/>
      <c r="G17" s="373"/>
      <c r="H17" s="373"/>
      <c r="I17" s="373"/>
      <c r="J17" s="373"/>
      <c r="K17" s="373"/>
      <c r="L17" s="373"/>
      <c r="M17" s="373"/>
      <c r="N17" s="373"/>
      <c r="O17" s="373"/>
      <c r="P17" s="373"/>
      <c r="Q17" s="74" t="s">
        <v>69</v>
      </c>
      <c r="R17" s="74" t="s">
        <v>195</v>
      </c>
      <c r="S17" s="74" t="s">
        <v>68</v>
      </c>
      <c r="T17" s="74" t="s">
        <v>67</v>
      </c>
    </row>
    <row r="18" spans="1:113" ht="51.75" customHeight="1" x14ac:dyDescent="0.25">
      <c r="A18" s="372"/>
      <c r="B18" s="75" t="s">
        <v>65</v>
      </c>
      <c r="C18" s="75" t="s">
        <v>66</v>
      </c>
      <c r="D18" s="373"/>
      <c r="E18" s="75" t="s">
        <v>65</v>
      </c>
      <c r="F18" s="75" t="s">
        <v>66</v>
      </c>
      <c r="G18" s="75" t="s">
        <v>65</v>
      </c>
      <c r="H18" s="75" t="s">
        <v>66</v>
      </c>
      <c r="I18" s="75" t="s">
        <v>65</v>
      </c>
      <c r="J18" s="75" t="s">
        <v>66</v>
      </c>
      <c r="K18" s="75" t="s">
        <v>65</v>
      </c>
      <c r="L18" s="75" t="s">
        <v>65</v>
      </c>
      <c r="M18" s="75" t="s">
        <v>66</v>
      </c>
      <c r="N18" s="75" t="s">
        <v>65</v>
      </c>
      <c r="O18" s="75" t="s">
        <v>66</v>
      </c>
      <c r="P18" s="75" t="s">
        <v>65</v>
      </c>
      <c r="Q18" s="74" t="s">
        <v>65</v>
      </c>
      <c r="R18" s="74" t="s">
        <v>65</v>
      </c>
      <c r="S18" s="74" t="s">
        <v>65</v>
      </c>
      <c r="T18" s="74" t="s">
        <v>65</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290" t="s">
        <v>135</v>
      </c>
      <c r="B20" s="290" t="s">
        <v>135</v>
      </c>
      <c r="C20" s="290" t="s">
        <v>135</v>
      </c>
      <c r="D20" s="290" t="s">
        <v>135</v>
      </c>
      <c r="E20" s="290" t="s">
        <v>135</v>
      </c>
      <c r="F20" s="290" t="s">
        <v>135</v>
      </c>
      <c r="G20" s="290" t="s">
        <v>135</v>
      </c>
      <c r="H20" s="290" t="s">
        <v>135</v>
      </c>
      <c r="I20" s="290" t="s">
        <v>135</v>
      </c>
      <c r="J20" s="290" t="s">
        <v>135</v>
      </c>
      <c r="K20" s="290" t="s">
        <v>135</v>
      </c>
      <c r="L20" s="290" t="s">
        <v>135</v>
      </c>
      <c r="M20" s="290" t="s">
        <v>135</v>
      </c>
      <c r="N20" s="290" t="s">
        <v>135</v>
      </c>
      <c r="O20" s="290" t="s">
        <v>135</v>
      </c>
      <c r="P20" s="290" t="s">
        <v>135</v>
      </c>
      <c r="Q20" s="290" t="s">
        <v>135</v>
      </c>
      <c r="R20" s="290" t="s">
        <v>135</v>
      </c>
      <c r="S20" s="290" t="s">
        <v>135</v>
      </c>
      <c r="T20" s="290" t="s">
        <v>135</v>
      </c>
    </row>
    <row r="21" spans="1:113" ht="16.5" customHeight="1" x14ac:dyDescent="0.25"/>
    <row r="22" spans="1:113" s="34" customFormat="1" ht="17.25" customHeight="1" x14ac:dyDescent="0.2">
      <c r="B22" s="35"/>
      <c r="C22" s="35"/>
      <c r="K22" s="35"/>
    </row>
    <row r="23" spans="1:113" s="34" customFormat="1" x14ac:dyDescent="0.25">
      <c r="B23" s="32" t="s">
        <v>64</v>
      </c>
      <c r="C23" s="32"/>
      <c r="D23" s="32"/>
      <c r="E23" s="32"/>
      <c r="F23" s="32"/>
      <c r="G23" s="32"/>
      <c r="H23" s="32"/>
      <c r="I23" s="32"/>
      <c r="J23" s="32"/>
      <c r="K23" s="32"/>
      <c r="L23" s="32"/>
      <c r="M23" s="32"/>
      <c r="N23" s="32"/>
      <c r="O23" s="32"/>
      <c r="P23" s="32"/>
      <c r="Q23" s="32"/>
      <c r="R23" s="32"/>
    </row>
    <row r="24" spans="1:113" x14ac:dyDescent="0.25">
      <c r="B24" s="374" t="s">
        <v>225</v>
      </c>
      <c r="C24" s="374"/>
      <c r="D24" s="374"/>
      <c r="E24" s="374"/>
      <c r="F24" s="374"/>
      <c r="G24" s="374"/>
      <c r="H24" s="374"/>
      <c r="I24" s="374"/>
      <c r="J24" s="374"/>
      <c r="K24" s="374"/>
      <c r="L24" s="374"/>
      <c r="M24" s="374"/>
      <c r="N24" s="374"/>
      <c r="O24" s="374"/>
      <c r="P24" s="374"/>
      <c r="Q24" s="374"/>
      <c r="R24" s="374"/>
    </row>
    <row r="25" spans="1:113" x14ac:dyDescent="0.25">
      <c r="B25" s="31" t="s">
        <v>194</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3"/>
  <sheetViews>
    <sheetView view="pageBreakPreview" zoomScale="70" zoomScaleSheetLayoutView="70" workbookViewId="0">
      <selection activeCell="A2" sqref="A2"/>
    </sheetView>
  </sheetViews>
  <sheetFormatPr defaultColWidth="10.7109375" defaultRowHeight="15.75" x14ac:dyDescent="0.25"/>
  <cols>
    <col min="1" max="1" width="7.7109375" style="28" customWidth="1"/>
    <col min="2" max="2" width="28.28515625" style="28" customWidth="1"/>
    <col min="3" max="3" width="26.710937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row>
    <row r="2" spans="1:27" s="10" customFormat="1" x14ac:dyDescent="0.2">
      <c r="A2" s="63"/>
      <c r="B2" s="63"/>
      <c r="C2" s="63"/>
      <c r="D2" s="63"/>
      <c r="E2" s="63"/>
      <c r="F2" s="63"/>
      <c r="G2" s="63"/>
      <c r="H2" s="63"/>
      <c r="I2" s="63"/>
      <c r="J2" s="63"/>
      <c r="K2" s="63"/>
      <c r="L2" s="63"/>
      <c r="M2" s="63"/>
      <c r="N2" s="63"/>
      <c r="O2" s="63"/>
      <c r="P2" s="63"/>
      <c r="Q2" s="63"/>
      <c r="R2" s="63"/>
      <c r="S2" s="63"/>
      <c r="T2" s="63"/>
    </row>
    <row r="3" spans="1:27" s="10" customFormat="1" x14ac:dyDescent="0.2">
      <c r="E3" s="360" t="s">
        <v>9</v>
      </c>
      <c r="F3" s="360"/>
      <c r="G3" s="360"/>
      <c r="H3" s="360"/>
      <c r="I3" s="360"/>
      <c r="J3" s="360"/>
      <c r="K3" s="360"/>
      <c r="L3" s="360"/>
      <c r="M3" s="360"/>
      <c r="N3" s="360"/>
      <c r="O3" s="360"/>
      <c r="P3" s="360"/>
      <c r="Q3" s="360"/>
      <c r="R3" s="360"/>
      <c r="S3" s="360"/>
      <c r="T3" s="360"/>
      <c r="U3" s="360"/>
      <c r="V3" s="360"/>
      <c r="W3" s="360"/>
      <c r="X3" s="360"/>
      <c r="Y3" s="360"/>
    </row>
    <row r="4" spans="1:27" s="10" customFormat="1" x14ac:dyDescent="0.2">
      <c r="E4" s="100"/>
      <c r="F4" s="100"/>
      <c r="G4" s="100"/>
      <c r="H4" s="100"/>
      <c r="I4" s="100"/>
      <c r="J4" s="100"/>
      <c r="K4" s="100"/>
      <c r="L4" s="100"/>
      <c r="M4" s="100"/>
      <c r="N4" s="100"/>
      <c r="O4" s="100"/>
      <c r="P4" s="100"/>
      <c r="Q4" s="100"/>
      <c r="R4" s="100"/>
      <c r="S4" s="104"/>
      <c r="T4" s="104"/>
      <c r="U4" s="104"/>
      <c r="V4" s="104"/>
      <c r="W4" s="104"/>
    </row>
    <row r="5" spans="1:27" s="10" customFormat="1" ht="18.75" customHeight="1" x14ac:dyDescent="0.2">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1:27" s="10" customFormat="1" x14ac:dyDescent="0.2">
      <c r="E7" s="100"/>
      <c r="F7" s="100"/>
      <c r="G7" s="100"/>
      <c r="H7" s="100"/>
      <c r="I7" s="100"/>
      <c r="J7" s="100"/>
      <c r="K7" s="100"/>
      <c r="L7" s="100"/>
      <c r="M7" s="100"/>
      <c r="N7" s="100"/>
      <c r="O7" s="100"/>
      <c r="P7" s="100"/>
      <c r="Q7" s="100"/>
      <c r="R7" s="100"/>
      <c r="S7" s="104"/>
      <c r="T7" s="104"/>
      <c r="U7" s="104"/>
      <c r="V7" s="104"/>
      <c r="W7" s="104"/>
    </row>
    <row r="8" spans="1:27" s="10" customFormat="1" ht="18.75" customHeight="1" x14ac:dyDescent="0.2">
      <c r="A8" s="362" t="s">
        <v>576</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1:27" s="10" customFormat="1" ht="18.75" customHeight="1" x14ac:dyDescent="0.2">
      <c r="E9" s="358" t="s">
        <v>7</v>
      </c>
      <c r="F9" s="358"/>
      <c r="G9" s="358"/>
      <c r="H9" s="358"/>
      <c r="I9" s="358"/>
      <c r="J9" s="358"/>
      <c r="K9" s="358"/>
      <c r="L9" s="358"/>
      <c r="M9" s="358"/>
      <c r="N9" s="358"/>
      <c r="O9" s="358"/>
      <c r="P9" s="358"/>
      <c r="Q9" s="358"/>
      <c r="R9" s="358"/>
      <c r="S9" s="358"/>
      <c r="T9" s="358"/>
      <c r="U9" s="358"/>
      <c r="V9" s="358"/>
      <c r="W9" s="358"/>
      <c r="X9" s="358"/>
      <c r="Y9" s="358"/>
    </row>
    <row r="10" spans="1:27" s="7" customFormat="1" ht="15.75" customHeight="1" x14ac:dyDescent="0.2">
      <c r="E10" s="101"/>
      <c r="F10" s="101"/>
      <c r="G10" s="101"/>
      <c r="H10" s="101"/>
      <c r="I10" s="101"/>
      <c r="J10" s="101"/>
      <c r="K10" s="101"/>
      <c r="L10" s="101"/>
      <c r="M10" s="101"/>
      <c r="N10" s="101"/>
      <c r="O10" s="101"/>
      <c r="P10" s="101"/>
      <c r="Q10" s="101"/>
      <c r="R10" s="101"/>
      <c r="S10" s="101"/>
      <c r="T10" s="101"/>
      <c r="U10" s="101"/>
      <c r="V10" s="101"/>
      <c r="W10" s="101"/>
    </row>
    <row r="11" spans="1:27"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row>
    <row r="12" spans="1:27" s="2" customFormat="1" ht="15" customHeight="1" x14ac:dyDescent="0.25">
      <c r="A12" s="105"/>
      <c r="B12" s="105"/>
      <c r="C12" s="105"/>
      <c r="D12" s="105"/>
      <c r="E12" s="358" t="s">
        <v>5</v>
      </c>
      <c r="F12" s="358"/>
      <c r="G12" s="358"/>
      <c r="H12" s="358"/>
      <c r="I12" s="358"/>
      <c r="J12" s="358"/>
      <c r="K12" s="358"/>
      <c r="L12" s="358"/>
      <c r="M12" s="358"/>
      <c r="N12" s="358"/>
      <c r="O12" s="358"/>
      <c r="P12" s="358"/>
      <c r="Q12" s="358"/>
      <c r="R12" s="358"/>
      <c r="S12" s="358"/>
      <c r="T12" s="358"/>
      <c r="U12" s="358"/>
      <c r="V12" s="358"/>
      <c r="W12" s="358"/>
      <c r="X12" s="358"/>
      <c r="Y12" s="358"/>
      <c r="Z12" s="105"/>
      <c r="AA12" s="105"/>
    </row>
    <row r="13" spans="1:27" s="2" customFormat="1" ht="15" customHeight="1" x14ac:dyDescent="0.25">
      <c r="A13" s="105"/>
      <c r="B13" s="105"/>
      <c r="C13" s="105"/>
      <c r="D13" s="105"/>
      <c r="E13" s="97"/>
      <c r="F13" s="97"/>
      <c r="G13" s="97"/>
      <c r="H13" s="97"/>
      <c r="I13" s="97"/>
      <c r="J13" s="97"/>
      <c r="K13" s="97"/>
      <c r="L13" s="97"/>
      <c r="M13" s="97"/>
      <c r="N13" s="97"/>
      <c r="O13" s="97"/>
      <c r="P13" s="97"/>
      <c r="Q13" s="97"/>
      <c r="R13" s="97"/>
      <c r="S13" s="97"/>
      <c r="T13" s="97"/>
      <c r="U13" s="97"/>
      <c r="V13" s="97"/>
      <c r="W13" s="97"/>
      <c r="X13" s="105"/>
      <c r="Y13" s="105"/>
      <c r="Z13" s="105"/>
      <c r="AA13" s="105"/>
    </row>
    <row r="14" spans="1:27" s="2" customFormat="1" ht="15" customHeight="1" x14ac:dyDescent="0.25">
      <c r="A14" s="105"/>
      <c r="B14" s="105"/>
      <c r="C14" s="105"/>
      <c r="D14" s="105"/>
      <c r="E14" s="362"/>
      <c r="F14" s="362"/>
      <c r="G14" s="362"/>
      <c r="H14" s="362"/>
      <c r="I14" s="362"/>
      <c r="J14" s="362"/>
      <c r="K14" s="362"/>
      <c r="L14" s="362"/>
      <c r="M14" s="362"/>
      <c r="N14" s="362"/>
      <c r="O14" s="362"/>
      <c r="P14" s="362"/>
      <c r="Q14" s="362"/>
      <c r="R14" s="362"/>
      <c r="S14" s="362"/>
      <c r="T14" s="362"/>
      <c r="U14" s="362"/>
      <c r="V14" s="362"/>
      <c r="W14" s="362"/>
      <c r="X14" s="362"/>
      <c r="Y14" s="362"/>
      <c r="Z14" s="105"/>
      <c r="AA14" s="105"/>
    </row>
    <row r="15" spans="1:27" ht="25.5" customHeight="1" x14ac:dyDescent="0.25">
      <c r="A15" s="362" t="s">
        <v>198</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row>
    <row r="16" spans="1:27" s="36" customFormat="1" ht="21" customHeight="1" x14ac:dyDescent="0.25"/>
    <row r="17" spans="1:27" ht="15.75" customHeight="1" x14ac:dyDescent="0.25">
      <c r="A17" s="377" t="s">
        <v>4</v>
      </c>
      <c r="B17" s="379" t="s">
        <v>203</v>
      </c>
      <c r="C17" s="380"/>
      <c r="D17" s="379" t="s">
        <v>205</v>
      </c>
      <c r="E17" s="380"/>
      <c r="F17" s="375" t="s">
        <v>48</v>
      </c>
      <c r="G17" s="376"/>
      <c r="H17" s="376"/>
      <c r="I17" s="383"/>
      <c r="J17" s="377" t="s">
        <v>206</v>
      </c>
      <c r="K17" s="379" t="s">
        <v>207</v>
      </c>
      <c r="L17" s="380"/>
      <c r="M17" s="379" t="s">
        <v>208</v>
      </c>
      <c r="N17" s="380"/>
      <c r="O17" s="379" t="s">
        <v>197</v>
      </c>
      <c r="P17" s="380"/>
      <c r="Q17" s="379" t="s">
        <v>81</v>
      </c>
      <c r="R17" s="380"/>
      <c r="S17" s="377" t="s">
        <v>80</v>
      </c>
      <c r="T17" s="377" t="s">
        <v>209</v>
      </c>
      <c r="U17" s="377" t="s">
        <v>204</v>
      </c>
      <c r="V17" s="379" t="s">
        <v>79</v>
      </c>
      <c r="W17" s="380"/>
      <c r="X17" s="375" t="s">
        <v>71</v>
      </c>
      <c r="Y17" s="376"/>
      <c r="Z17" s="375" t="s">
        <v>70</v>
      </c>
      <c r="AA17" s="376"/>
    </row>
    <row r="18" spans="1:27" ht="192.75" customHeight="1" x14ac:dyDescent="0.25">
      <c r="A18" s="384"/>
      <c r="B18" s="381"/>
      <c r="C18" s="382"/>
      <c r="D18" s="381"/>
      <c r="E18" s="382"/>
      <c r="F18" s="375" t="s">
        <v>78</v>
      </c>
      <c r="G18" s="383"/>
      <c r="H18" s="375" t="s">
        <v>77</v>
      </c>
      <c r="I18" s="383"/>
      <c r="J18" s="378"/>
      <c r="K18" s="381"/>
      <c r="L18" s="382"/>
      <c r="M18" s="381"/>
      <c r="N18" s="382"/>
      <c r="O18" s="381"/>
      <c r="P18" s="382"/>
      <c r="Q18" s="381"/>
      <c r="R18" s="382"/>
      <c r="S18" s="378"/>
      <c r="T18" s="378"/>
      <c r="U18" s="378"/>
      <c r="V18" s="381"/>
      <c r="W18" s="382"/>
      <c r="X18" s="74" t="s">
        <v>69</v>
      </c>
      <c r="Y18" s="74" t="s">
        <v>195</v>
      </c>
      <c r="Z18" s="74" t="s">
        <v>68</v>
      </c>
      <c r="AA18" s="74" t="s">
        <v>67</v>
      </c>
    </row>
    <row r="19" spans="1:27" ht="60" customHeight="1" x14ac:dyDescent="0.25">
      <c r="A19" s="378"/>
      <c r="B19" s="76" t="s">
        <v>65</v>
      </c>
      <c r="C19" s="76" t="s">
        <v>66</v>
      </c>
      <c r="D19" s="76" t="s">
        <v>65</v>
      </c>
      <c r="E19" s="76" t="s">
        <v>66</v>
      </c>
      <c r="F19" s="76" t="s">
        <v>65</v>
      </c>
      <c r="G19" s="76" t="s">
        <v>66</v>
      </c>
      <c r="H19" s="76" t="s">
        <v>65</v>
      </c>
      <c r="I19" s="76" t="s">
        <v>66</v>
      </c>
      <c r="J19" s="76" t="s">
        <v>65</v>
      </c>
      <c r="K19" s="76" t="s">
        <v>65</v>
      </c>
      <c r="L19" s="76" t="s">
        <v>66</v>
      </c>
      <c r="M19" s="76" t="s">
        <v>65</v>
      </c>
      <c r="N19" s="76" t="s">
        <v>66</v>
      </c>
      <c r="O19" s="76" t="s">
        <v>65</v>
      </c>
      <c r="P19" s="76" t="s">
        <v>66</v>
      </c>
      <c r="Q19" s="76" t="s">
        <v>65</v>
      </c>
      <c r="R19" s="76" t="s">
        <v>66</v>
      </c>
      <c r="S19" s="76" t="s">
        <v>65</v>
      </c>
      <c r="T19" s="76" t="s">
        <v>65</v>
      </c>
      <c r="U19" s="76" t="s">
        <v>65</v>
      </c>
      <c r="V19" s="76" t="s">
        <v>65</v>
      </c>
      <c r="W19" s="76" t="s">
        <v>66</v>
      </c>
      <c r="X19" s="76" t="s">
        <v>65</v>
      </c>
      <c r="Y19" s="76" t="s">
        <v>65</v>
      </c>
      <c r="Z19" s="74" t="s">
        <v>65</v>
      </c>
      <c r="AA19" s="74" t="s">
        <v>65</v>
      </c>
    </row>
    <row r="20" spans="1:27" x14ac:dyDescent="0.25">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15" customHeight="1" x14ac:dyDescent="0.25">
      <c r="A21" s="290" t="s">
        <v>135</v>
      </c>
      <c r="B21" s="290" t="s">
        <v>135</v>
      </c>
      <c r="C21" s="290" t="s">
        <v>135</v>
      </c>
      <c r="D21" s="290" t="s">
        <v>135</v>
      </c>
      <c r="E21" s="290" t="s">
        <v>135</v>
      </c>
      <c r="F21" s="290" t="s">
        <v>135</v>
      </c>
      <c r="G21" s="290" t="s">
        <v>135</v>
      </c>
      <c r="H21" s="290" t="s">
        <v>135</v>
      </c>
      <c r="I21" s="290" t="s">
        <v>135</v>
      </c>
      <c r="J21" s="290" t="s">
        <v>135</v>
      </c>
      <c r="K21" s="290" t="s">
        <v>135</v>
      </c>
      <c r="L21" s="290" t="s">
        <v>135</v>
      </c>
      <c r="M21" s="290" t="s">
        <v>135</v>
      </c>
      <c r="N21" s="290" t="s">
        <v>135</v>
      </c>
      <c r="O21" s="290" t="s">
        <v>135</v>
      </c>
      <c r="P21" s="290" t="s">
        <v>135</v>
      </c>
      <c r="Q21" s="290" t="s">
        <v>135</v>
      </c>
      <c r="R21" s="290" t="s">
        <v>135</v>
      </c>
      <c r="S21" s="290" t="s">
        <v>135</v>
      </c>
      <c r="T21" s="290" t="s">
        <v>135</v>
      </c>
      <c r="U21" s="290" t="s">
        <v>135</v>
      </c>
      <c r="V21" s="290" t="s">
        <v>135</v>
      </c>
      <c r="W21" s="290" t="s">
        <v>135</v>
      </c>
      <c r="X21" s="290" t="s">
        <v>135</v>
      </c>
      <c r="Y21" s="290" t="s">
        <v>135</v>
      </c>
      <c r="Z21" s="290" t="s">
        <v>135</v>
      </c>
      <c r="AA21" s="290" t="s">
        <v>135</v>
      </c>
    </row>
    <row r="22" spans="1:27" s="34" customFormat="1" ht="12.75" x14ac:dyDescent="0.2">
      <c r="A22" s="35"/>
      <c r="B22" s="35"/>
      <c r="C22" s="35"/>
      <c r="E22" s="35"/>
      <c r="X22" s="51"/>
      <c r="Y22" s="51"/>
      <c r="Z22" s="51"/>
      <c r="AA22" s="51"/>
    </row>
    <row r="23" spans="1:27" s="34" customFormat="1" ht="12.75" x14ac:dyDescent="0.2">
      <c r="A23" s="35"/>
      <c r="B23" s="35"/>
      <c r="C23"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B378"/>
  <sheetViews>
    <sheetView view="pageBreakPreview" zoomScale="85" zoomScaleNormal="100" zoomScaleSheetLayoutView="85" workbookViewId="0">
      <selection activeCell="A2" sqref="A2"/>
    </sheetView>
  </sheetViews>
  <sheetFormatPr defaultColWidth="9.140625" defaultRowHeight="15" x14ac:dyDescent="0.25"/>
  <cols>
    <col min="1" max="1" width="6.140625" style="1" customWidth="1"/>
    <col min="2" max="2" width="66.85546875" style="1" customWidth="1"/>
    <col min="3" max="3" width="87.5703125" style="336"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57" t="str">
        <f>' 1. паспорт местоположения'!A1:C1</f>
        <v>Год раскрытия информации: 2024 год</v>
      </c>
      <c r="B1" s="357"/>
      <c r="C1" s="357"/>
      <c r="D1" s="64"/>
      <c r="E1" s="64"/>
      <c r="F1" s="64"/>
      <c r="G1" s="64"/>
      <c r="H1" s="64"/>
      <c r="I1" s="64"/>
      <c r="J1" s="64"/>
      <c r="K1" s="64"/>
      <c r="L1" s="64"/>
      <c r="M1" s="64"/>
      <c r="N1" s="64"/>
      <c r="O1" s="64"/>
      <c r="P1" s="64"/>
      <c r="Q1" s="64"/>
      <c r="R1" s="64"/>
      <c r="S1" s="64"/>
      <c r="T1" s="64"/>
      <c r="U1" s="64"/>
      <c r="V1" s="64"/>
      <c r="W1" s="64"/>
      <c r="X1" s="64"/>
      <c r="Y1" s="64"/>
      <c r="Z1" s="64"/>
      <c r="AA1" s="64"/>
      <c r="AB1" s="64"/>
    </row>
    <row r="2" spans="1:28" s="10" customFormat="1" ht="18.75" x14ac:dyDescent="0.3">
      <c r="A2" s="15"/>
      <c r="C2" s="329"/>
      <c r="D2" s="14"/>
      <c r="E2" s="14"/>
      <c r="F2" s="13"/>
    </row>
    <row r="3" spans="1:28" s="10" customFormat="1" ht="18.75" x14ac:dyDescent="0.2">
      <c r="A3" s="360" t="s">
        <v>9</v>
      </c>
      <c r="B3" s="360"/>
      <c r="C3" s="360"/>
      <c r="D3" s="11"/>
      <c r="E3" s="11"/>
      <c r="F3" s="11"/>
      <c r="G3" s="11"/>
      <c r="H3" s="11"/>
      <c r="I3" s="11"/>
      <c r="J3" s="11"/>
      <c r="K3" s="11"/>
      <c r="L3" s="11"/>
      <c r="M3" s="11"/>
      <c r="N3" s="11"/>
      <c r="O3" s="11"/>
      <c r="P3" s="11"/>
      <c r="Q3" s="11"/>
      <c r="R3" s="11"/>
      <c r="S3" s="11"/>
      <c r="T3" s="11"/>
    </row>
    <row r="4" spans="1:28" s="10" customFormat="1" ht="18.75" x14ac:dyDescent="0.2">
      <c r="A4" s="360"/>
      <c r="B4" s="360"/>
      <c r="C4" s="360"/>
      <c r="D4" s="12"/>
      <c r="E4" s="12"/>
      <c r="F4" s="12"/>
      <c r="G4" s="11"/>
      <c r="H4" s="11"/>
      <c r="I4" s="11"/>
      <c r="J4" s="11"/>
      <c r="K4" s="11"/>
      <c r="L4" s="11"/>
      <c r="M4" s="11"/>
      <c r="N4" s="11"/>
      <c r="O4" s="11"/>
      <c r="P4" s="11"/>
      <c r="Q4" s="11"/>
      <c r="R4" s="11"/>
      <c r="S4" s="11"/>
      <c r="T4" s="11"/>
    </row>
    <row r="5" spans="1:28" s="10" customFormat="1" ht="18.75" x14ac:dyDescent="0.2">
      <c r="A5" s="361" t="s">
        <v>552</v>
      </c>
      <c r="B5" s="361"/>
      <c r="C5" s="361"/>
      <c r="D5" s="6"/>
      <c r="E5" s="6"/>
      <c r="F5" s="6"/>
      <c r="G5" s="11"/>
      <c r="H5" s="11"/>
      <c r="I5" s="11"/>
      <c r="J5" s="11"/>
      <c r="K5" s="11"/>
      <c r="L5" s="11"/>
      <c r="M5" s="11"/>
      <c r="N5" s="11"/>
      <c r="O5" s="11"/>
      <c r="P5" s="11"/>
      <c r="Q5" s="11"/>
      <c r="R5" s="11"/>
      <c r="S5" s="11"/>
      <c r="T5" s="11"/>
    </row>
    <row r="6" spans="1:28" s="10" customFormat="1" ht="18.75" x14ac:dyDescent="0.2">
      <c r="A6" s="358" t="s">
        <v>8</v>
      </c>
      <c r="B6" s="358"/>
      <c r="C6" s="358"/>
      <c r="D6" s="4"/>
      <c r="E6" s="4"/>
      <c r="F6" s="4"/>
      <c r="G6" s="11"/>
      <c r="H6" s="11"/>
      <c r="I6" s="11"/>
      <c r="J6" s="11"/>
      <c r="K6" s="11"/>
      <c r="L6" s="11"/>
      <c r="M6" s="11"/>
      <c r="N6" s="11"/>
      <c r="O6" s="11"/>
      <c r="P6" s="11"/>
      <c r="Q6" s="11"/>
      <c r="R6" s="11"/>
      <c r="S6" s="11"/>
      <c r="T6" s="11"/>
    </row>
    <row r="7" spans="1:28" s="10" customFormat="1" ht="18.75" x14ac:dyDescent="0.2">
      <c r="A7" s="360"/>
      <c r="B7" s="360"/>
      <c r="C7" s="360"/>
      <c r="D7" s="12"/>
      <c r="E7" s="12"/>
      <c r="F7" s="12"/>
      <c r="G7" s="11"/>
      <c r="H7" s="11"/>
      <c r="I7" s="11"/>
      <c r="J7" s="11"/>
      <c r="K7" s="11"/>
      <c r="L7" s="11"/>
      <c r="M7" s="11"/>
      <c r="N7" s="11"/>
      <c r="O7" s="11"/>
      <c r="P7" s="11"/>
      <c r="Q7" s="11"/>
      <c r="R7" s="11"/>
      <c r="S7" s="11"/>
      <c r="T7" s="11"/>
    </row>
    <row r="8" spans="1:28" s="10" customFormat="1" ht="18.75" x14ac:dyDescent="0.2">
      <c r="A8" s="362" t="s">
        <v>576</v>
      </c>
      <c r="B8" s="362"/>
      <c r="C8" s="362"/>
      <c r="D8" s="6"/>
      <c r="E8" s="6"/>
      <c r="F8" s="6"/>
      <c r="G8" s="11"/>
      <c r="H8" s="11"/>
      <c r="I8" s="11"/>
      <c r="J8" s="11"/>
      <c r="K8" s="11"/>
      <c r="L8" s="11"/>
      <c r="M8" s="11"/>
      <c r="N8" s="11"/>
      <c r="O8" s="11"/>
      <c r="P8" s="11"/>
      <c r="Q8" s="11"/>
      <c r="R8" s="11"/>
      <c r="S8" s="11"/>
      <c r="T8" s="11"/>
    </row>
    <row r="9" spans="1:28" s="10" customFormat="1" ht="18.75" x14ac:dyDescent="0.2">
      <c r="A9" s="358" t="s">
        <v>7</v>
      </c>
      <c r="B9" s="358"/>
      <c r="C9" s="358"/>
      <c r="D9" s="4"/>
      <c r="E9" s="4"/>
      <c r="F9" s="4"/>
      <c r="G9" s="11"/>
      <c r="H9" s="11"/>
      <c r="I9" s="11"/>
      <c r="J9" s="11"/>
      <c r="K9" s="11"/>
      <c r="L9" s="11"/>
      <c r="M9" s="11"/>
      <c r="N9" s="11"/>
      <c r="O9" s="11"/>
      <c r="P9" s="11"/>
      <c r="Q9" s="11"/>
      <c r="R9" s="11"/>
      <c r="S9" s="11"/>
      <c r="T9" s="11"/>
    </row>
    <row r="10" spans="1:28" s="7" customFormat="1" ht="15.75" customHeight="1" x14ac:dyDescent="0.2">
      <c r="A10" s="370"/>
      <c r="B10" s="370"/>
      <c r="C10" s="370"/>
      <c r="D10" s="8"/>
      <c r="E10" s="8"/>
      <c r="F10" s="8"/>
      <c r="G10" s="8"/>
      <c r="H10" s="8"/>
      <c r="I10" s="8"/>
      <c r="J10" s="8"/>
      <c r="K10" s="8"/>
      <c r="L10" s="8"/>
      <c r="M10" s="8"/>
      <c r="N10" s="8"/>
      <c r="O10" s="8"/>
      <c r="P10" s="8"/>
      <c r="Q10" s="8"/>
      <c r="R10" s="8"/>
      <c r="S10" s="8"/>
      <c r="T10" s="8"/>
    </row>
    <row r="11" spans="1:28" s="2" customFormat="1" ht="42.75" customHeight="1" x14ac:dyDescent="0.2">
      <c r="A11" s="359" t="str">
        <f>' 1. паспорт местоположения'!A11:C11</f>
        <v>Создание системы сбора и передачи информации (ССПИ) на объекте ПС 220 кВ РП КТМЭ</v>
      </c>
      <c r="B11" s="359"/>
      <c r="C11" s="359"/>
      <c r="D11" s="6"/>
      <c r="E11" s="6"/>
      <c r="F11" s="6"/>
      <c r="G11" s="6"/>
      <c r="H11" s="6"/>
      <c r="I11" s="6"/>
      <c r="J11" s="6"/>
      <c r="K11" s="6"/>
      <c r="L11" s="6"/>
      <c r="M11" s="6"/>
      <c r="N11" s="6"/>
      <c r="O11" s="6"/>
      <c r="P11" s="6"/>
      <c r="Q11" s="6"/>
      <c r="R11" s="6"/>
      <c r="S11" s="6"/>
      <c r="T11" s="6"/>
    </row>
    <row r="12" spans="1:28" s="2" customFormat="1" ht="15" customHeight="1" x14ac:dyDescent="0.2">
      <c r="A12" s="358" t="s">
        <v>5</v>
      </c>
      <c r="B12" s="358"/>
      <c r="C12" s="358"/>
      <c r="D12" s="4"/>
      <c r="E12" s="4"/>
      <c r="F12" s="4"/>
      <c r="G12" s="4"/>
      <c r="H12" s="4"/>
      <c r="I12" s="4"/>
      <c r="J12" s="4"/>
      <c r="K12" s="4"/>
      <c r="L12" s="4"/>
      <c r="M12" s="4"/>
      <c r="N12" s="4"/>
      <c r="O12" s="4"/>
      <c r="P12" s="4"/>
      <c r="Q12" s="4"/>
      <c r="R12" s="4"/>
      <c r="S12" s="4"/>
      <c r="T12" s="4"/>
    </row>
    <row r="13" spans="1:28" s="2" customFormat="1" ht="15" customHeight="1" x14ac:dyDescent="0.2">
      <c r="A13" s="358"/>
      <c r="B13" s="358"/>
      <c r="C13" s="358"/>
      <c r="D13" s="3"/>
      <c r="E13" s="3"/>
      <c r="F13" s="3"/>
      <c r="G13" s="3"/>
      <c r="H13" s="3"/>
      <c r="I13" s="3"/>
      <c r="J13" s="3"/>
      <c r="K13" s="3"/>
      <c r="L13" s="3"/>
      <c r="M13" s="3"/>
      <c r="N13" s="3"/>
      <c r="O13" s="3"/>
      <c r="P13" s="3"/>
      <c r="Q13" s="3"/>
    </row>
    <row r="14" spans="1:28" s="2" customFormat="1" ht="18.75" x14ac:dyDescent="0.2">
      <c r="A14" s="359" t="s">
        <v>190</v>
      </c>
      <c r="B14" s="359"/>
      <c r="C14" s="359"/>
      <c r="D14" s="5"/>
      <c r="E14" s="5"/>
      <c r="F14" s="5"/>
      <c r="G14" s="5"/>
      <c r="H14" s="5"/>
      <c r="I14" s="5"/>
      <c r="J14" s="5"/>
      <c r="K14" s="5"/>
      <c r="L14" s="5"/>
      <c r="M14" s="5"/>
      <c r="N14" s="5"/>
      <c r="O14" s="5"/>
      <c r="P14" s="5"/>
      <c r="Q14" s="5"/>
      <c r="R14" s="5"/>
      <c r="S14" s="5"/>
      <c r="T14" s="5"/>
    </row>
    <row r="15" spans="1:28" s="2" customFormat="1" ht="15" customHeight="1" x14ac:dyDescent="0.2">
      <c r="A15" s="77"/>
      <c r="B15" s="77"/>
      <c r="C15" s="330"/>
      <c r="D15" s="4"/>
      <c r="E15" s="4"/>
      <c r="F15" s="4"/>
      <c r="G15" s="3"/>
      <c r="H15" s="3"/>
      <c r="I15" s="3"/>
      <c r="J15" s="3"/>
      <c r="K15" s="3"/>
      <c r="L15" s="3"/>
      <c r="M15" s="3"/>
      <c r="N15" s="3"/>
      <c r="O15" s="3"/>
      <c r="P15" s="3"/>
      <c r="Q15" s="3"/>
    </row>
    <row r="16" spans="1:28" s="2" customFormat="1" ht="39.75" customHeight="1" x14ac:dyDescent="0.2">
      <c r="A16" s="78" t="s">
        <v>4</v>
      </c>
      <c r="B16" s="291" t="s">
        <v>23</v>
      </c>
      <c r="C16" s="331"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291">
        <v>1</v>
      </c>
      <c r="B17" s="291">
        <v>2</v>
      </c>
      <c r="C17" s="331">
        <v>3</v>
      </c>
      <c r="D17" s="19"/>
      <c r="E17" s="19"/>
      <c r="F17" s="19"/>
      <c r="G17" s="18"/>
      <c r="H17" s="18"/>
      <c r="I17" s="18"/>
      <c r="J17" s="18"/>
      <c r="K17" s="18"/>
      <c r="L17" s="18"/>
      <c r="M17" s="18"/>
      <c r="N17" s="18"/>
      <c r="O17" s="18"/>
      <c r="P17" s="18"/>
      <c r="Q17" s="18"/>
      <c r="R17" s="17"/>
      <c r="S17" s="17"/>
      <c r="T17" s="17"/>
    </row>
    <row r="18" spans="1:20" s="2" customFormat="1" ht="49.5" x14ac:dyDescent="0.2">
      <c r="A18" s="79" t="s">
        <v>21</v>
      </c>
      <c r="B18" s="80" t="s">
        <v>201</v>
      </c>
      <c r="C18" s="332" t="s">
        <v>566</v>
      </c>
      <c r="D18" s="19"/>
      <c r="E18" s="18"/>
      <c r="F18" s="18"/>
      <c r="G18" s="18"/>
      <c r="H18" s="18"/>
      <c r="I18" s="18"/>
      <c r="J18" s="18"/>
      <c r="K18" s="18"/>
      <c r="L18" s="18"/>
      <c r="M18" s="18"/>
      <c r="N18" s="18"/>
      <c r="O18" s="18"/>
      <c r="P18" s="17"/>
      <c r="Q18" s="17"/>
      <c r="R18" s="17"/>
      <c r="S18" s="17"/>
      <c r="T18" s="17"/>
    </row>
    <row r="19" spans="1:20" ht="96.75" customHeight="1" x14ac:dyDescent="0.25">
      <c r="A19" s="79" t="s">
        <v>20</v>
      </c>
      <c r="B19" s="78" t="s">
        <v>17</v>
      </c>
      <c r="C19" s="332" t="s">
        <v>568</v>
      </c>
      <c r="D19" s="16"/>
      <c r="E19" s="16"/>
      <c r="F19" s="16"/>
      <c r="G19" s="16"/>
      <c r="H19" s="16"/>
      <c r="I19" s="16"/>
      <c r="J19" s="16"/>
      <c r="K19" s="16"/>
      <c r="L19" s="16"/>
      <c r="M19" s="16"/>
      <c r="N19" s="16"/>
      <c r="O19" s="16"/>
      <c r="P19" s="16"/>
      <c r="Q19" s="16"/>
      <c r="R19" s="16"/>
      <c r="S19" s="16"/>
      <c r="T19" s="16"/>
    </row>
    <row r="20" spans="1:20" ht="74.25" customHeight="1" x14ac:dyDescent="0.25">
      <c r="A20" s="79" t="s">
        <v>19</v>
      </c>
      <c r="B20" s="78" t="s">
        <v>218</v>
      </c>
      <c r="C20" s="332" t="s">
        <v>569</v>
      </c>
      <c r="D20" s="16"/>
      <c r="E20" s="16"/>
      <c r="F20" s="16"/>
      <c r="G20" s="16"/>
      <c r="H20" s="16"/>
      <c r="I20" s="16"/>
      <c r="J20" s="16"/>
      <c r="K20" s="16"/>
      <c r="L20" s="16"/>
      <c r="M20" s="16"/>
      <c r="N20" s="16"/>
      <c r="O20" s="16"/>
      <c r="P20" s="16"/>
      <c r="Q20" s="16"/>
      <c r="R20" s="16"/>
      <c r="S20" s="16"/>
      <c r="T20" s="16"/>
    </row>
    <row r="21" spans="1:20" ht="33" x14ac:dyDescent="0.25">
      <c r="A21" s="79" t="s">
        <v>18</v>
      </c>
      <c r="B21" s="78" t="s">
        <v>219</v>
      </c>
      <c r="C21" s="338" t="str">
        <f>' 1. паспорт местоположения'!C35</f>
        <v>12,789 млн. руб с учетом НДС</v>
      </c>
      <c r="D21" s="16"/>
      <c r="E21" s="16"/>
      <c r="F21" s="16"/>
      <c r="G21" s="16"/>
      <c r="H21" s="16"/>
      <c r="I21" s="16"/>
      <c r="J21" s="16"/>
      <c r="K21" s="16"/>
      <c r="L21" s="16"/>
      <c r="M21" s="16"/>
      <c r="N21" s="16"/>
      <c r="O21" s="16"/>
      <c r="P21" s="16"/>
      <c r="Q21" s="16"/>
      <c r="R21" s="16"/>
      <c r="S21" s="16"/>
      <c r="T21" s="16"/>
    </row>
    <row r="22" spans="1:20" ht="156" customHeight="1" x14ac:dyDescent="0.25">
      <c r="A22" s="79" t="s">
        <v>16</v>
      </c>
      <c r="B22" s="78" t="s">
        <v>116</v>
      </c>
      <c r="C22" s="333" t="s">
        <v>587</v>
      </c>
      <c r="D22" s="16"/>
      <c r="E22" s="16"/>
      <c r="F22" s="16"/>
      <c r="G22" s="16"/>
      <c r="H22" s="16"/>
      <c r="I22" s="16"/>
      <c r="J22" s="16"/>
      <c r="K22" s="16"/>
      <c r="L22" s="16"/>
      <c r="M22" s="16"/>
      <c r="N22" s="16"/>
      <c r="O22" s="16"/>
      <c r="P22" s="16"/>
      <c r="Q22" s="16"/>
      <c r="R22" s="16"/>
      <c r="S22" s="16"/>
      <c r="T22" s="16"/>
    </row>
    <row r="23" spans="1:20" ht="147" customHeight="1" x14ac:dyDescent="0.25">
      <c r="A23" s="79" t="s">
        <v>15</v>
      </c>
      <c r="B23" s="78" t="s">
        <v>202</v>
      </c>
      <c r="C23" s="333" t="s">
        <v>567</v>
      </c>
      <c r="D23" s="16"/>
      <c r="E23" s="16"/>
      <c r="F23" s="16"/>
      <c r="G23" s="16"/>
      <c r="H23" s="16"/>
      <c r="I23" s="16"/>
      <c r="J23" s="16"/>
      <c r="K23" s="16"/>
      <c r="L23" s="16"/>
      <c r="M23" s="16"/>
      <c r="N23" s="16"/>
      <c r="O23" s="16"/>
      <c r="P23" s="16"/>
      <c r="Q23" s="16"/>
      <c r="R23" s="16"/>
      <c r="S23" s="16"/>
      <c r="T23" s="16"/>
    </row>
    <row r="24" spans="1:20" ht="42.75" customHeight="1" x14ac:dyDescent="0.25">
      <c r="A24" s="79" t="s">
        <v>13</v>
      </c>
      <c r="B24" s="78" t="s">
        <v>14</v>
      </c>
      <c r="C24" s="334">
        <v>2022</v>
      </c>
      <c r="D24" s="16"/>
      <c r="E24" s="16"/>
      <c r="F24" s="16"/>
      <c r="G24" s="16"/>
      <c r="H24" s="16"/>
      <c r="I24" s="16"/>
      <c r="J24" s="16"/>
      <c r="K24" s="16"/>
      <c r="L24" s="16"/>
      <c r="M24" s="16"/>
      <c r="N24" s="16"/>
      <c r="O24" s="16"/>
      <c r="P24" s="16"/>
      <c r="Q24" s="16"/>
      <c r="R24" s="16"/>
      <c r="S24" s="16"/>
      <c r="T24" s="16"/>
    </row>
    <row r="25" spans="1:20" ht="42.75" customHeight="1" x14ac:dyDescent="0.25">
      <c r="A25" s="79" t="s">
        <v>11</v>
      </c>
      <c r="B25" s="78" t="s">
        <v>12</v>
      </c>
      <c r="C25" s="331">
        <v>2025</v>
      </c>
      <c r="D25" s="16"/>
      <c r="E25" s="16"/>
      <c r="F25" s="16"/>
      <c r="G25" s="16"/>
      <c r="H25" s="16"/>
      <c r="I25" s="16"/>
      <c r="J25" s="16"/>
      <c r="K25" s="16"/>
      <c r="L25" s="16"/>
      <c r="M25" s="16"/>
      <c r="N25" s="16"/>
      <c r="O25" s="16"/>
      <c r="P25" s="16"/>
      <c r="Q25" s="16"/>
      <c r="R25" s="16"/>
      <c r="S25" s="16"/>
      <c r="T25" s="16"/>
    </row>
    <row r="26" spans="1:20" ht="42.75" customHeight="1" x14ac:dyDescent="0.25">
      <c r="A26" s="79" t="s">
        <v>27</v>
      </c>
      <c r="B26" s="78" t="s">
        <v>10</v>
      </c>
      <c r="C26" s="331" t="s">
        <v>496</v>
      </c>
      <c r="D26" s="16"/>
      <c r="E26" s="16"/>
      <c r="F26" s="16"/>
      <c r="G26" s="16"/>
      <c r="H26" s="16"/>
      <c r="I26" s="16"/>
      <c r="J26" s="16"/>
      <c r="K26" s="16"/>
      <c r="L26" s="16"/>
      <c r="M26" s="16"/>
      <c r="N26" s="16"/>
      <c r="O26" s="16"/>
      <c r="P26" s="16"/>
      <c r="Q26" s="16"/>
      <c r="R26" s="16"/>
      <c r="S26" s="16"/>
      <c r="T26" s="16"/>
    </row>
    <row r="27" spans="1:20" x14ac:dyDescent="0.25">
      <c r="A27" s="16"/>
      <c r="B27" s="16"/>
      <c r="C27" s="335"/>
      <c r="D27" s="16"/>
      <c r="E27" s="16"/>
      <c r="F27" s="16"/>
      <c r="G27" s="16"/>
      <c r="H27" s="16"/>
      <c r="I27" s="16"/>
      <c r="J27" s="16"/>
      <c r="K27" s="16"/>
      <c r="L27" s="16"/>
      <c r="M27" s="16"/>
      <c r="N27" s="16"/>
      <c r="O27" s="16"/>
      <c r="P27" s="16"/>
      <c r="Q27" s="16"/>
      <c r="R27" s="16"/>
      <c r="S27" s="16"/>
      <c r="T27" s="16"/>
    </row>
    <row r="28" spans="1:20" x14ac:dyDescent="0.25">
      <c r="A28" s="16"/>
      <c r="B28" s="16"/>
      <c r="C28" s="335"/>
      <c r="D28" s="16"/>
      <c r="E28" s="16"/>
      <c r="F28" s="16"/>
      <c r="G28" s="16"/>
      <c r="H28" s="16"/>
      <c r="I28" s="16"/>
      <c r="J28" s="16"/>
      <c r="K28" s="16"/>
      <c r="L28" s="16"/>
      <c r="M28" s="16"/>
      <c r="N28" s="16"/>
      <c r="O28" s="16"/>
      <c r="P28" s="16"/>
      <c r="Q28" s="16"/>
      <c r="R28" s="16"/>
      <c r="S28" s="16"/>
      <c r="T28" s="16"/>
    </row>
    <row r="29" spans="1:20" x14ac:dyDescent="0.25">
      <c r="A29" s="16"/>
      <c r="B29" s="16"/>
      <c r="C29" s="335"/>
      <c r="D29" s="16"/>
      <c r="E29" s="16"/>
      <c r="F29" s="16"/>
      <c r="G29" s="16"/>
      <c r="H29" s="16"/>
      <c r="I29" s="16"/>
      <c r="J29" s="16"/>
      <c r="K29" s="16"/>
      <c r="L29" s="16"/>
      <c r="M29" s="16"/>
      <c r="N29" s="16"/>
      <c r="O29" s="16"/>
      <c r="P29" s="16"/>
      <c r="Q29" s="16"/>
      <c r="R29" s="16"/>
      <c r="S29" s="16"/>
      <c r="T29" s="16"/>
    </row>
    <row r="30" spans="1:20" x14ac:dyDescent="0.25">
      <c r="A30" s="16"/>
      <c r="B30" s="16"/>
      <c r="C30" s="335"/>
      <c r="D30" s="16"/>
      <c r="E30" s="16"/>
      <c r="F30" s="16"/>
      <c r="G30" s="16"/>
      <c r="H30" s="16"/>
      <c r="I30" s="16"/>
      <c r="J30" s="16"/>
      <c r="K30" s="16"/>
      <c r="L30" s="16"/>
      <c r="M30" s="16"/>
      <c r="N30" s="16"/>
      <c r="O30" s="16"/>
      <c r="P30" s="16"/>
      <c r="Q30" s="16"/>
      <c r="R30" s="16"/>
      <c r="S30" s="16"/>
      <c r="T30" s="16"/>
    </row>
    <row r="31" spans="1:20" x14ac:dyDescent="0.25">
      <c r="A31" s="16"/>
      <c r="B31" s="16"/>
      <c r="C31" s="335"/>
      <c r="D31" s="16"/>
      <c r="E31" s="16"/>
      <c r="F31" s="16"/>
      <c r="G31" s="16"/>
      <c r="H31" s="16"/>
      <c r="I31" s="16"/>
      <c r="J31" s="16"/>
      <c r="K31" s="16"/>
      <c r="L31" s="16"/>
      <c r="M31" s="16"/>
      <c r="N31" s="16"/>
      <c r="O31" s="16"/>
      <c r="P31" s="16"/>
      <c r="Q31" s="16"/>
      <c r="R31" s="16"/>
      <c r="S31" s="16"/>
      <c r="T31" s="16"/>
    </row>
    <row r="32" spans="1:20" x14ac:dyDescent="0.25">
      <c r="A32" s="16"/>
      <c r="B32" s="16"/>
      <c r="C32" s="335"/>
      <c r="D32" s="16"/>
      <c r="E32" s="16"/>
      <c r="F32" s="16"/>
      <c r="G32" s="16"/>
      <c r="H32" s="16"/>
      <c r="I32" s="16"/>
      <c r="J32" s="16"/>
      <c r="K32" s="16"/>
      <c r="L32" s="16"/>
      <c r="M32" s="16"/>
      <c r="N32" s="16"/>
      <c r="O32" s="16"/>
      <c r="P32" s="16"/>
      <c r="Q32" s="16"/>
      <c r="R32" s="16"/>
      <c r="S32" s="16"/>
      <c r="T32" s="16"/>
    </row>
    <row r="33" spans="1:20" x14ac:dyDescent="0.25">
      <c r="A33" s="16"/>
      <c r="B33" s="16"/>
      <c r="C33" s="335"/>
      <c r="D33" s="16"/>
      <c r="E33" s="16"/>
      <c r="F33" s="16"/>
      <c r="G33" s="16"/>
      <c r="H33" s="16"/>
      <c r="I33" s="16"/>
      <c r="J33" s="16"/>
      <c r="K33" s="16"/>
      <c r="L33" s="16"/>
      <c r="M33" s="16"/>
      <c r="N33" s="16"/>
      <c r="O33" s="16"/>
      <c r="P33" s="16"/>
      <c r="Q33" s="16"/>
      <c r="R33" s="16"/>
      <c r="S33" s="16"/>
      <c r="T33" s="16"/>
    </row>
    <row r="34" spans="1:20" x14ac:dyDescent="0.25">
      <c r="A34" s="16"/>
      <c r="B34" s="16"/>
      <c r="C34" s="335"/>
      <c r="D34" s="16"/>
      <c r="E34" s="16"/>
      <c r="F34" s="16"/>
      <c r="G34" s="16"/>
      <c r="H34" s="16"/>
      <c r="I34" s="16"/>
      <c r="J34" s="16"/>
      <c r="K34" s="16"/>
      <c r="L34" s="16"/>
      <c r="M34" s="16"/>
      <c r="N34" s="16"/>
      <c r="O34" s="16"/>
      <c r="P34" s="16"/>
      <c r="Q34" s="16"/>
      <c r="R34" s="16"/>
      <c r="S34" s="16"/>
      <c r="T34" s="16"/>
    </row>
    <row r="35" spans="1:20" x14ac:dyDescent="0.25">
      <c r="A35" s="16"/>
      <c r="B35" s="16"/>
      <c r="C35" s="335"/>
      <c r="D35" s="16"/>
      <c r="E35" s="16"/>
      <c r="F35" s="16"/>
      <c r="G35" s="16"/>
      <c r="H35" s="16"/>
      <c r="I35" s="16"/>
      <c r="J35" s="16"/>
      <c r="K35" s="16"/>
      <c r="L35" s="16"/>
      <c r="M35" s="16"/>
      <c r="N35" s="16"/>
      <c r="O35" s="16"/>
      <c r="P35" s="16"/>
      <c r="Q35" s="16"/>
      <c r="R35" s="16"/>
      <c r="S35" s="16"/>
      <c r="T35" s="16"/>
    </row>
    <row r="36" spans="1:20" x14ac:dyDescent="0.25">
      <c r="A36" s="16"/>
      <c r="B36" s="16"/>
      <c r="C36" s="335"/>
      <c r="D36" s="16"/>
      <c r="E36" s="16"/>
      <c r="F36" s="16"/>
      <c r="G36" s="16"/>
      <c r="H36" s="16"/>
      <c r="I36" s="16"/>
      <c r="J36" s="16"/>
      <c r="K36" s="16"/>
      <c r="L36" s="16"/>
      <c r="M36" s="16"/>
      <c r="N36" s="16"/>
      <c r="O36" s="16"/>
      <c r="P36" s="16"/>
      <c r="Q36" s="16"/>
      <c r="R36" s="16"/>
      <c r="S36" s="16"/>
      <c r="T36" s="16"/>
    </row>
    <row r="37" spans="1:20" x14ac:dyDescent="0.25">
      <c r="A37" s="16"/>
      <c r="B37" s="16"/>
      <c r="C37" s="335"/>
      <c r="D37" s="16"/>
      <c r="E37" s="16"/>
      <c r="F37" s="16"/>
      <c r="G37" s="16"/>
      <c r="H37" s="16"/>
      <c r="I37" s="16"/>
      <c r="J37" s="16"/>
      <c r="K37" s="16"/>
      <c r="L37" s="16"/>
      <c r="M37" s="16"/>
      <c r="N37" s="16"/>
      <c r="O37" s="16"/>
      <c r="P37" s="16"/>
      <c r="Q37" s="16"/>
      <c r="R37" s="16"/>
      <c r="S37" s="16"/>
      <c r="T37" s="16"/>
    </row>
    <row r="38" spans="1:20" x14ac:dyDescent="0.25">
      <c r="A38" s="16"/>
      <c r="B38" s="16"/>
      <c r="C38" s="335"/>
      <c r="D38" s="16"/>
      <c r="E38" s="16"/>
      <c r="F38" s="16"/>
      <c r="G38" s="16"/>
      <c r="H38" s="16"/>
      <c r="I38" s="16"/>
      <c r="J38" s="16"/>
      <c r="K38" s="16"/>
      <c r="L38" s="16"/>
      <c r="M38" s="16"/>
      <c r="N38" s="16"/>
      <c r="O38" s="16"/>
      <c r="P38" s="16"/>
      <c r="Q38" s="16"/>
      <c r="R38" s="16"/>
      <c r="S38" s="16"/>
      <c r="T38" s="16"/>
    </row>
    <row r="39" spans="1:20" x14ac:dyDescent="0.25">
      <c r="A39" s="16"/>
      <c r="B39" s="16"/>
      <c r="C39" s="335"/>
      <c r="D39" s="16"/>
      <c r="E39" s="16"/>
      <c r="F39" s="16"/>
      <c r="G39" s="16"/>
      <c r="H39" s="16"/>
      <c r="I39" s="16"/>
      <c r="J39" s="16"/>
      <c r="K39" s="16"/>
      <c r="L39" s="16"/>
      <c r="M39" s="16"/>
      <c r="N39" s="16"/>
      <c r="O39" s="16"/>
      <c r="P39" s="16"/>
      <c r="Q39" s="16"/>
      <c r="R39" s="16"/>
      <c r="S39" s="16"/>
      <c r="T39" s="16"/>
    </row>
    <row r="40" spans="1:20" x14ac:dyDescent="0.25">
      <c r="A40" s="16"/>
      <c r="B40" s="16"/>
      <c r="C40" s="335"/>
      <c r="D40" s="16"/>
      <c r="E40" s="16"/>
      <c r="F40" s="16"/>
      <c r="G40" s="16"/>
      <c r="H40" s="16"/>
      <c r="I40" s="16"/>
      <c r="J40" s="16"/>
      <c r="K40" s="16"/>
      <c r="L40" s="16"/>
      <c r="M40" s="16"/>
      <c r="N40" s="16"/>
      <c r="O40" s="16"/>
      <c r="P40" s="16"/>
      <c r="Q40" s="16"/>
      <c r="R40" s="16"/>
      <c r="S40" s="16"/>
      <c r="T40" s="16"/>
    </row>
    <row r="41" spans="1:20" x14ac:dyDescent="0.25">
      <c r="A41" s="16"/>
      <c r="B41" s="16"/>
      <c r="C41" s="335"/>
      <c r="D41" s="16"/>
      <c r="E41" s="16"/>
      <c r="F41" s="16"/>
      <c r="G41" s="16"/>
      <c r="H41" s="16"/>
      <c r="I41" s="16"/>
      <c r="J41" s="16"/>
      <c r="K41" s="16"/>
      <c r="L41" s="16"/>
      <c r="M41" s="16"/>
      <c r="N41" s="16"/>
      <c r="O41" s="16"/>
      <c r="P41" s="16"/>
      <c r="Q41" s="16"/>
      <c r="R41" s="16"/>
      <c r="S41" s="16"/>
      <c r="T41" s="16"/>
    </row>
    <row r="42" spans="1:20" x14ac:dyDescent="0.25">
      <c r="A42" s="16"/>
      <c r="B42" s="16"/>
      <c r="C42" s="335"/>
      <c r="D42" s="16"/>
      <c r="E42" s="16"/>
      <c r="F42" s="16"/>
      <c r="G42" s="16"/>
      <c r="H42" s="16"/>
      <c r="I42" s="16"/>
      <c r="J42" s="16"/>
      <c r="K42" s="16"/>
      <c r="L42" s="16"/>
      <c r="M42" s="16"/>
      <c r="N42" s="16"/>
      <c r="O42" s="16"/>
      <c r="P42" s="16"/>
      <c r="Q42" s="16"/>
      <c r="R42" s="16"/>
      <c r="S42" s="16"/>
      <c r="T42" s="16"/>
    </row>
    <row r="43" spans="1:20" x14ac:dyDescent="0.25">
      <c r="A43" s="16"/>
      <c r="B43" s="16"/>
      <c r="C43" s="335"/>
      <c r="D43" s="16"/>
      <c r="E43" s="16"/>
      <c r="F43" s="16"/>
      <c r="G43" s="16"/>
      <c r="H43" s="16"/>
      <c r="I43" s="16"/>
      <c r="J43" s="16"/>
      <c r="K43" s="16"/>
      <c r="L43" s="16"/>
      <c r="M43" s="16"/>
      <c r="N43" s="16"/>
      <c r="O43" s="16"/>
      <c r="P43" s="16"/>
      <c r="Q43" s="16"/>
      <c r="R43" s="16"/>
      <c r="S43" s="16"/>
      <c r="T43" s="16"/>
    </row>
    <row r="44" spans="1:20" x14ac:dyDescent="0.25">
      <c r="A44" s="16"/>
      <c r="B44" s="16"/>
      <c r="C44" s="335"/>
      <c r="D44" s="16"/>
      <c r="E44" s="16"/>
      <c r="F44" s="16"/>
      <c r="G44" s="16"/>
      <c r="H44" s="16"/>
      <c r="I44" s="16"/>
      <c r="J44" s="16"/>
      <c r="K44" s="16"/>
      <c r="L44" s="16"/>
      <c r="M44" s="16"/>
      <c r="N44" s="16"/>
      <c r="O44" s="16"/>
      <c r="P44" s="16"/>
      <c r="Q44" s="16"/>
      <c r="R44" s="16"/>
      <c r="S44" s="16"/>
      <c r="T44" s="16"/>
    </row>
    <row r="45" spans="1:20" x14ac:dyDescent="0.25">
      <c r="A45" s="16"/>
      <c r="B45" s="16"/>
      <c r="C45" s="335"/>
      <c r="D45" s="16"/>
      <c r="E45" s="16"/>
      <c r="F45" s="16"/>
      <c r="G45" s="16"/>
      <c r="H45" s="16"/>
      <c r="I45" s="16"/>
      <c r="J45" s="16"/>
      <c r="K45" s="16"/>
      <c r="L45" s="16"/>
      <c r="M45" s="16"/>
      <c r="N45" s="16"/>
      <c r="O45" s="16"/>
      <c r="P45" s="16"/>
      <c r="Q45" s="16"/>
      <c r="R45" s="16"/>
      <c r="S45" s="16"/>
      <c r="T45" s="16"/>
    </row>
    <row r="46" spans="1:20" x14ac:dyDescent="0.25">
      <c r="A46" s="16"/>
      <c r="B46" s="16"/>
      <c r="C46" s="335"/>
      <c r="D46" s="16"/>
      <c r="E46" s="16"/>
      <c r="F46" s="16"/>
      <c r="G46" s="16"/>
      <c r="H46" s="16"/>
      <c r="I46" s="16"/>
      <c r="J46" s="16"/>
      <c r="K46" s="16"/>
      <c r="L46" s="16"/>
      <c r="M46" s="16"/>
      <c r="N46" s="16"/>
      <c r="O46" s="16"/>
      <c r="P46" s="16"/>
      <c r="Q46" s="16"/>
      <c r="R46" s="16"/>
      <c r="S46" s="16"/>
      <c r="T46" s="16"/>
    </row>
    <row r="47" spans="1:20" x14ac:dyDescent="0.25">
      <c r="A47" s="16"/>
      <c r="B47" s="16"/>
      <c r="C47" s="335"/>
      <c r="D47" s="16"/>
      <c r="E47" s="16"/>
      <c r="F47" s="16"/>
      <c r="G47" s="16"/>
      <c r="H47" s="16"/>
      <c r="I47" s="16"/>
      <c r="J47" s="16"/>
      <c r="K47" s="16"/>
      <c r="L47" s="16"/>
      <c r="M47" s="16"/>
      <c r="N47" s="16"/>
      <c r="O47" s="16"/>
      <c r="P47" s="16"/>
      <c r="Q47" s="16"/>
      <c r="R47" s="16"/>
      <c r="S47" s="16"/>
      <c r="T47" s="16"/>
    </row>
    <row r="48" spans="1:20" x14ac:dyDescent="0.25">
      <c r="A48" s="16"/>
      <c r="B48" s="16"/>
      <c r="C48" s="335"/>
      <c r="D48" s="16"/>
      <c r="E48" s="16"/>
      <c r="F48" s="16"/>
      <c r="G48" s="16"/>
      <c r="H48" s="16"/>
      <c r="I48" s="16"/>
      <c r="J48" s="16"/>
      <c r="K48" s="16"/>
      <c r="L48" s="16"/>
      <c r="M48" s="16"/>
      <c r="N48" s="16"/>
      <c r="O48" s="16"/>
      <c r="P48" s="16"/>
      <c r="Q48" s="16"/>
      <c r="R48" s="16"/>
      <c r="S48" s="16"/>
      <c r="T48" s="16"/>
    </row>
    <row r="49" spans="1:20" x14ac:dyDescent="0.25">
      <c r="A49" s="16"/>
      <c r="B49" s="16"/>
      <c r="C49" s="335"/>
      <c r="D49" s="16"/>
      <c r="E49" s="16"/>
      <c r="F49" s="16"/>
      <c r="G49" s="16"/>
      <c r="H49" s="16"/>
      <c r="I49" s="16"/>
      <c r="J49" s="16"/>
      <c r="K49" s="16"/>
      <c r="L49" s="16"/>
      <c r="M49" s="16"/>
      <c r="N49" s="16"/>
      <c r="O49" s="16"/>
      <c r="P49" s="16"/>
      <c r="Q49" s="16"/>
      <c r="R49" s="16"/>
      <c r="S49" s="16"/>
      <c r="T49" s="16"/>
    </row>
    <row r="50" spans="1:20" x14ac:dyDescent="0.25">
      <c r="A50" s="16"/>
      <c r="B50" s="16"/>
      <c r="C50" s="335"/>
      <c r="D50" s="16"/>
      <c r="E50" s="16"/>
      <c r="F50" s="16"/>
      <c r="G50" s="16"/>
      <c r="H50" s="16"/>
      <c r="I50" s="16"/>
      <c r="J50" s="16"/>
      <c r="K50" s="16"/>
      <c r="L50" s="16"/>
      <c r="M50" s="16"/>
      <c r="N50" s="16"/>
      <c r="O50" s="16"/>
      <c r="P50" s="16"/>
      <c r="Q50" s="16"/>
      <c r="R50" s="16"/>
      <c r="S50" s="16"/>
      <c r="T50" s="16"/>
    </row>
    <row r="51" spans="1:20" x14ac:dyDescent="0.25">
      <c r="A51" s="16"/>
      <c r="B51" s="16"/>
      <c r="C51" s="335"/>
      <c r="D51" s="16"/>
      <c r="E51" s="16"/>
      <c r="F51" s="16"/>
      <c r="G51" s="16"/>
      <c r="H51" s="16"/>
      <c r="I51" s="16"/>
      <c r="J51" s="16"/>
      <c r="K51" s="16"/>
      <c r="L51" s="16"/>
      <c r="M51" s="16"/>
      <c r="N51" s="16"/>
      <c r="O51" s="16"/>
      <c r="P51" s="16"/>
      <c r="Q51" s="16"/>
      <c r="R51" s="16"/>
      <c r="S51" s="16"/>
      <c r="T51" s="16"/>
    </row>
    <row r="52" spans="1:20" x14ac:dyDescent="0.25">
      <c r="A52" s="16"/>
      <c r="B52" s="16"/>
      <c r="C52" s="335"/>
      <c r="D52" s="16"/>
      <c r="E52" s="16"/>
      <c r="F52" s="16"/>
      <c r="G52" s="16"/>
      <c r="H52" s="16"/>
      <c r="I52" s="16"/>
      <c r="J52" s="16"/>
      <c r="K52" s="16"/>
      <c r="L52" s="16"/>
      <c r="M52" s="16"/>
      <c r="N52" s="16"/>
      <c r="O52" s="16"/>
      <c r="P52" s="16"/>
      <c r="Q52" s="16"/>
      <c r="R52" s="16"/>
      <c r="S52" s="16"/>
      <c r="T52" s="16"/>
    </row>
    <row r="53" spans="1:20" x14ac:dyDescent="0.25">
      <c r="A53" s="16"/>
      <c r="B53" s="16"/>
      <c r="C53" s="335"/>
      <c r="D53" s="16"/>
      <c r="E53" s="16"/>
      <c r="F53" s="16"/>
      <c r="G53" s="16"/>
      <c r="H53" s="16"/>
      <c r="I53" s="16"/>
      <c r="J53" s="16"/>
      <c r="K53" s="16"/>
      <c r="L53" s="16"/>
      <c r="M53" s="16"/>
      <c r="N53" s="16"/>
      <c r="O53" s="16"/>
      <c r="P53" s="16"/>
      <c r="Q53" s="16"/>
      <c r="R53" s="16"/>
      <c r="S53" s="16"/>
      <c r="T53" s="16"/>
    </row>
    <row r="54" spans="1:20" x14ac:dyDescent="0.25">
      <c r="A54" s="16"/>
      <c r="B54" s="16"/>
      <c r="C54" s="335"/>
      <c r="D54" s="16"/>
      <c r="E54" s="16"/>
      <c r="F54" s="16"/>
      <c r="G54" s="16"/>
      <c r="H54" s="16"/>
      <c r="I54" s="16"/>
      <c r="J54" s="16"/>
      <c r="K54" s="16"/>
      <c r="L54" s="16"/>
      <c r="M54" s="16"/>
      <c r="N54" s="16"/>
      <c r="O54" s="16"/>
      <c r="P54" s="16"/>
      <c r="Q54" s="16"/>
      <c r="R54" s="16"/>
      <c r="S54" s="16"/>
      <c r="T54" s="16"/>
    </row>
    <row r="55" spans="1:20" x14ac:dyDescent="0.25">
      <c r="A55" s="16"/>
      <c r="B55" s="16"/>
      <c r="C55" s="335"/>
      <c r="D55" s="16"/>
      <c r="E55" s="16"/>
      <c r="F55" s="16"/>
      <c r="G55" s="16"/>
      <c r="H55" s="16"/>
      <c r="I55" s="16"/>
      <c r="J55" s="16"/>
      <c r="K55" s="16"/>
      <c r="L55" s="16"/>
      <c r="M55" s="16"/>
      <c r="N55" s="16"/>
      <c r="O55" s="16"/>
      <c r="P55" s="16"/>
      <c r="Q55" s="16"/>
      <c r="R55" s="16"/>
      <c r="S55" s="16"/>
      <c r="T55" s="16"/>
    </row>
    <row r="56" spans="1:20" x14ac:dyDescent="0.25">
      <c r="A56" s="16"/>
      <c r="B56" s="16"/>
      <c r="C56" s="335"/>
      <c r="D56" s="16"/>
      <c r="E56" s="16"/>
      <c r="F56" s="16"/>
      <c r="G56" s="16"/>
      <c r="H56" s="16"/>
      <c r="I56" s="16"/>
      <c r="J56" s="16"/>
      <c r="K56" s="16"/>
      <c r="L56" s="16"/>
      <c r="M56" s="16"/>
      <c r="N56" s="16"/>
      <c r="O56" s="16"/>
      <c r="P56" s="16"/>
      <c r="Q56" s="16"/>
      <c r="R56" s="16"/>
      <c r="S56" s="16"/>
      <c r="T56" s="16"/>
    </row>
    <row r="57" spans="1:20" x14ac:dyDescent="0.25">
      <c r="A57" s="16"/>
      <c r="B57" s="16"/>
      <c r="C57" s="335"/>
      <c r="D57" s="16"/>
      <c r="E57" s="16"/>
      <c r="F57" s="16"/>
      <c r="G57" s="16"/>
      <c r="H57" s="16"/>
      <c r="I57" s="16"/>
      <c r="J57" s="16"/>
      <c r="K57" s="16"/>
      <c r="L57" s="16"/>
      <c r="M57" s="16"/>
      <c r="N57" s="16"/>
      <c r="O57" s="16"/>
      <c r="P57" s="16"/>
      <c r="Q57" s="16"/>
      <c r="R57" s="16"/>
      <c r="S57" s="16"/>
      <c r="T57" s="16"/>
    </row>
    <row r="58" spans="1:20" x14ac:dyDescent="0.25">
      <c r="A58" s="16"/>
      <c r="B58" s="16"/>
      <c r="C58" s="335"/>
      <c r="D58" s="16"/>
      <c r="E58" s="16"/>
      <c r="F58" s="16"/>
      <c r="G58" s="16"/>
      <c r="H58" s="16"/>
      <c r="I58" s="16"/>
      <c r="J58" s="16"/>
      <c r="K58" s="16"/>
      <c r="L58" s="16"/>
      <c r="M58" s="16"/>
      <c r="N58" s="16"/>
      <c r="O58" s="16"/>
      <c r="P58" s="16"/>
      <c r="Q58" s="16"/>
      <c r="R58" s="16"/>
      <c r="S58" s="16"/>
      <c r="T58" s="16"/>
    </row>
    <row r="59" spans="1:20" x14ac:dyDescent="0.25">
      <c r="A59" s="16"/>
      <c r="B59" s="16"/>
      <c r="C59" s="335"/>
      <c r="D59" s="16"/>
      <c r="E59" s="16"/>
      <c r="F59" s="16"/>
      <c r="G59" s="16"/>
      <c r="H59" s="16"/>
      <c r="I59" s="16"/>
      <c r="J59" s="16"/>
      <c r="K59" s="16"/>
      <c r="L59" s="16"/>
      <c r="M59" s="16"/>
      <c r="N59" s="16"/>
      <c r="O59" s="16"/>
      <c r="P59" s="16"/>
      <c r="Q59" s="16"/>
      <c r="R59" s="16"/>
      <c r="S59" s="16"/>
      <c r="T59" s="16"/>
    </row>
    <row r="60" spans="1:20" x14ac:dyDescent="0.25">
      <c r="A60" s="16"/>
      <c r="B60" s="16"/>
      <c r="C60" s="335"/>
      <c r="D60" s="16"/>
      <c r="E60" s="16"/>
      <c r="F60" s="16"/>
      <c r="G60" s="16"/>
      <c r="H60" s="16"/>
      <c r="I60" s="16"/>
      <c r="J60" s="16"/>
      <c r="K60" s="16"/>
      <c r="L60" s="16"/>
      <c r="M60" s="16"/>
      <c r="N60" s="16"/>
      <c r="O60" s="16"/>
      <c r="P60" s="16"/>
      <c r="Q60" s="16"/>
      <c r="R60" s="16"/>
      <c r="S60" s="16"/>
      <c r="T60" s="16"/>
    </row>
    <row r="61" spans="1:20" x14ac:dyDescent="0.25">
      <c r="A61" s="16"/>
      <c r="B61" s="16"/>
      <c r="C61" s="335"/>
      <c r="D61" s="16"/>
      <c r="E61" s="16"/>
      <c r="F61" s="16"/>
      <c r="G61" s="16"/>
      <c r="H61" s="16"/>
      <c r="I61" s="16"/>
      <c r="J61" s="16"/>
      <c r="K61" s="16"/>
      <c r="L61" s="16"/>
      <c r="M61" s="16"/>
      <c r="N61" s="16"/>
      <c r="O61" s="16"/>
      <c r="P61" s="16"/>
      <c r="Q61" s="16"/>
      <c r="R61" s="16"/>
      <c r="S61" s="16"/>
      <c r="T61" s="16"/>
    </row>
    <row r="62" spans="1:20" x14ac:dyDescent="0.25">
      <c r="A62" s="16"/>
      <c r="B62" s="16"/>
      <c r="C62" s="335"/>
      <c r="D62" s="16"/>
      <c r="E62" s="16"/>
      <c r="F62" s="16"/>
      <c r="G62" s="16"/>
      <c r="H62" s="16"/>
      <c r="I62" s="16"/>
      <c r="J62" s="16"/>
      <c r="K62" s="16"/>
      <c r="L62" s="16"/>
      <c r="M62" s="16"/>
      <c r="N62" s="16"/>
      <c r="O62" s="16"/>
      <c r="P62" s="16"/>
      <c r="Q62" s="16"/>
      <c r="R62" s="16"/>
      <c r="S62" s="16"/>
      <c r="T62" s="16"/>
    </row>
    <row r="63" spans="1:20" x14ac:dyDescent="0.25">
      <c r="A63" s="16"/>
      <c r="B63" s="16"/>
      <c r="C63" s="335"/>
      <c r="D63" s="16"/>
      <c r="E63" s="16"/>
      <c r="F63" s="16"/>
      <c r="G63" s="16"/>
      <c r="H63" s="16"/>
      <c r="I63" s="16"/>
      <c r="J63" s="16"/>
      <c r="K63" s="16"/>
      <c r="L63" s="16"/>
      <c r="M63" s="16"/>
      <c r="N63" s="16"/>
      <c r="O63" s="16"/>
      <c r="P63" s="16"/>
      <c r="Q63" s="16"/>
      <c r="R63" s="16"/>
      <c r="S63" s="16"/>
      <c r="T63" s="16"/>
    </row>
    <row r="64" spans="1:20" x14ac:dyDescent="0.25">
      <c r="A64" s="16"/>
      <c r="B64" s="16"/>
      <c r="C64" s="335"/>
      <c r="D64" s="16"/>
      <c r="E64" s="16"/>
      <c r="F64" s="16"/>
      <c r="G64" s="16"/>
      <c r="H64" s="16"/>
      <c r="I64" s="16"/>
      <c r="J64" s="16"/>
      <c r="K64" s="16"/>
      <c r="L64" s="16"/>
      <c r="M64" s="16"/>
      <c r="N64" s="16"/>
      <c r="O64" s="16"/>
      <c r="P64" s="16"/>
      <c r="Q64" s="16"/>
      <c r="R64" s="16"/>
      <c r="S64" s="16"/>
      <c r="T64" s="16"/>
    </row>
    <row r="65" spans="1:20" x14ac:dyDescent="0.25">
      <c r="A65" s="16"/>
      <c r="B65" s="16"/>
      <c r="C65" s="335"/>
      <c r="D65" s="16"/>
      <c r="E65" s="16"/>
      <c r="F65" s="16"/>
      <c r="G65" s="16"/>
      <c r="H65" s="16"/>
      <c r="I65" s="16"/>
      <c r="J65" s="16"/>
      <c r="K65" s="16"/>
      <c r="L65" s="16"/>
      <c r="M65" s="16"/>
      <c r="N65" s="16"/>
      <c r="O65" s="16"/>
      <c r="P65" s="16"/>
      <c r="Q65" s="16"/>
      <c r="R65" s="16"/>
      <c r="S65" s="16"/>
      <c r="T65" s="16"/>
    </row>
    <row r="66" spans="1:20" x14ac:dyDescent="0.25">
      <c r="A66" s="16"/>
      <c r="B66" s="16"/>
      <c r="C66" s="335"/>
      <c r="D66" s="16"/>
      <c r="E66" s="16"/>
      <c r="F66" s="16"/>
      <c r="G66" s="16"/>
      <c r="H66" s="16"/>
      <c r="I66" s="16"/>
      <c r="J66" s="16"/>
      <c r="K66" s="16"/>
      <c r="L66" s="16"/>
      <c r="M66" s="16"/>
      <c r="N66" s="16"/>
      <c r="O66" s="16"/>
      <c r="P66" s="16"/>
      <c r="Q66" s="16"/>
      <c r="R66" s="16"/>
      <c r="S66" s="16"/>
      <c r="T66" s="16"/>
    </row>
    <row r="67" spans="1:20" x14ac:dyDescent="0.25">
      <c r="A67" s="16"/>
      <c r="B67" s="16"/>
      <c r="C67" s="335"/>
      <c r="D67" s="16"/>
      <c r="E67" s="16"/>
      <c r="F67" s="16"/>
      <c r="G67" s="16"/>
      <c r="H67" s="16"/>
      <c r="I67" s="16"/>
      <c r="J67" s="16"/>
      <c r="K67" s="16"/>
      <c r="L67" s="16"/>
      <c r="M67" s="16"/>
      <c r="N67" s="16"/>
      <c r="O67" s="16"/>
      <c r="P67" s="16"/>
      <c r="Q67" s="16"/>
      <c r="R67" s="16"/>
      <c r="S67" s="16"/>
      <c r="T67" s="16"/>
    </row>
    <row r="68" spans="1:20" x14ac:dyDescent="0.25">
      <c r="A68" s="16"/>
      <c r="B68" s="16"/>
      <c r="C68" s="335"/>
      <c r="D68" s="16"/>
      <c r="E68" s="16"/>
      <c r="F68" s="16"/>
      <c r="G68" s="16"/>
      <c r="H68" s="16"/>
      <c r="I68" s="16"/>
      <c r="J68" s="16"/>
      <c r="K68" s="16"/>
      <c r="L68" s="16"/>
      <c r="M68" s="16"/>
      <c r="N68" s="16"/>
      <c r="O68" s="16"/>
      <c r="P68" s="16"/>
      <c r="Q68" s="16"/>
      <c r="R68" s="16"/>
      <c r="S68" s="16"/>
      <c r="T68" s="16"/>
    </row>
    <row r="69" spans="1:20" x14ac:dyDescent="0.25">
      <c r="A69" s="16"/>
      <c r="B69" s="16"/>
      <c r="C69" s="335"/>
      <c r="D69" s="16"/>
      <c r="E69" s="16"/>
      <c r="F69" s="16"/>
      <c r="G69" s="16"/>
      <c r="H69" s="16"/>
      <c r="I69" s="16"/>
      <c r="J69" s="16"/>
      <c r="K69" s="16"/>
      <c r="L69" s="16"/>
      <c r="M69" s="16"/>
      <c r="N69" s="16"/>
      <c r="O69" s="16"/>
      <c r="P69" s="16"/>
      <c r="Q69" s="16"/>
      <c r="R69" s="16"/>
      <c r="S69" s="16"/>
      <c r="T69" s="16"/>
    </row>
    <row r="70" spans="1:20" x14ac:dyDescent="0.25">
      <c r="A70" s="16"/>
      <c r="B70" s="16"/>
      <c r="C70" s="335"/>
      <c r="D70" s="16"/>
      <c r="E70" s="16"/>
      <c r="F70" s="16"/>
      <c r="G70" s="16"/>
      <c r="H70" s="16"/>
      <c r="I70" s="16"/>
      <c r="J70" s="16"/>
      <c r="K70" s="16"/>
      <c r="L70" s="16"/>
      <c r="M70" s="16"/>
      <c r="N70" s="16"/>
      <c r="O70" s="16"/>
      <c r="P70" s="16"/>
      <c r="Q70" s="16"/>
      <c r="R70" s="16"/>
      <c r="S70" s="16"/>
      <c r="T70" s="16"/>
    </row>
    <row r="71" spans="1:20" x14ac:dyDescent="0.25">
      <c r="A71" s="16"/>
      <c r="B71" s="16"/>
      <c r="C71" s="335"/>
      <c r="D71" s="16"/>
      <c r="E71" s="16"/>
      <c r="F71" s="16"/>
      <c r="G71" s="16"/>
      <c r="H71" s="16"/>
      <c r="I71" s="16"/>
      <c r="J71" s="16"/>
      <c r="K71" s="16"/>
      <c r="L71" s="16"/>
      <c r="M71" s="16"/>
      <c r="N71" s="16"/>
      <c r="O71" s="16"/>
      <c r="P71" s="16"/>
      <c r="Q71" s="16"/>
      <c r="R71" s="16"/>
      <c r="S71" s="16"/>
      <c r="T71" s="16"/>
    </row>
    <row r="72" spans="1:20" x14ac:dyDescent="0.25">
      <c r="A72" s="16"/>
      <c r="B72" s="16"/>
      <c r="C72" s="335"/>
      <c r="D72" s="16"/>
      <c r="E72" s="16"/>
      <c r="F72" s="16"/>
      <c r="G72" s="16"/>
      <c r="H72" s="16"/>
      <c r="I72" s="16"/>
      <c r="J72" s="16"/>
      <c r="K72" s="16"/>
      <c r="L72" s="16"/>
      <c r="M72" s="16"/>
      <c r="N72" s="16"/>
      <c r="O72" s="16"/>
      <c r="P72" s="16"/>
      <c r="Q72" s="16"/>
      <c r="R72" s="16"/>
      <c r="S72" s="16"/>
      <c r="T72" s="16"/>
    </row>
    <row r="73" spans="1:20" x14ac:dyDescent="0.25">
      <c r="A73" s="16"/>
      <c r="B73" s="16"/>
      <c r="C73" s="335"/>
      <c r="D73" s="16"/>
      <c r="E73" s="16"/>
      <c r="F73" s="16"/>
      <c r="G73" s="16"/>
      <c r="H73" s="16"/>
      <c r="I73" s="16"/>
      <c r="J73" s="16"/>
      <c r="K73" s="16"/>
      <c r="L73" s="16"/>
      <c r="M73" s="16"/>
      <c r="N73" s="16"/>
      <c r="O73" s="16"/>
      <c r="P73" s="16"/>
      <c r="Q73" s="16"/>
      <c r="R73" s="16"/>
      <c r="S73" s="16"/>
      <c r="T73" s="16"/>
    </row>
    <row r="74" spans="1:20" x14ac:dyDescent="0.25">
      <c r="A74" s="16"/>
      <c r="B74" s="16"/>
      <c r="C74" s="335"/>
      <c r="D74" s="16"/>
      <c r="E74" s="16"/>
      <c r="F74" s="16"/>
      <c r="G74" s="16"/>
      <c r="H74" s="16"/>
      <c r="I74" s="16"/>
      <c r="J74" s="16"/>
      <c r="K74" s="16"/>
      <c r="L74" s="16"/>
      <c r="M74" s="16"/>
      <c r="N74" s="16"/>
      <c r="O74" s="16"/>
      <c r="P74" s="16"/>
      <c r="Q74" s="16"/>
      <c r="R74" s="16"/>
      <c r="S74" s="16"/>
      <c r="T74" s="16"/>
    </row>
    <row r="75" spans="1:20" x14ac:dyDescent="0.25">
      <c r="A75" s="16"/>
      <c r="B75" s="16"/>
      <c r="C75" s="335"/>
      <c r="D75" s="16"/>
      <c r="E75" s="16"/>
      <c r="F75" s="16"/>
      <c r="G75" s="16"/>
      <c r="H75" s="16"/>
      <c r="I75" s="16"/>
      <c r="J75" s="16"/>
      <c r="K75" s="16"/>
      <c r="L75" s="16"/>
      <c r="M75" s="16"/>
      <c r="N75" s="16"/>
      <c r="O75" s="16"/>
      <c r="P75" s="16"/>
      <c r="Q75" s="16"/>
      <c r="R75" s="16"/>
      <c r="S75" s="16"/>
      <c r="T75" s="16"/>
    </row>
    <row r="76" spans="1:20" x14ac:dyDescent="0.25">
      <c r="A76" s="16"/>
      <c r="B76" s="16"/>
      <c r="C76" s="335"/>
      <c r="D76" s="16"/>
      <c r="E76" s="16"/>
      <c r="F76" s="16"/>
      <c r="G76" s="16"/>
      <c r="H76" s="16"/>
      <c r="I76" s="16"/>
      <c r="J76" s="16"/>
      <c r="K76" s="16"/>
      <c r="L76" s="16"/>
      <c r="M76" s="16"/>
      <c r="N76" s="16"/>
      <c r="O76" s="16"/>
      <c r="P76" s="16"/>
      <c r="Q76" s="16"/>
      <c r="R76" s="16"/>
      <c r="S76" s="16"/>
      <c r="T76" s="16"/>
    </row>
    <row r="77" spans="1:20" x14ac:dyDescent="0.25">
      <c r="A77" s="16"/>
      <c r="B77" s="16"/>
      <c r="C77" s="335"/>
      <c r="D77" s="16"/>
      <c r="E77" s="16"/>
      <c r="F77" s="16"/>
      <c r="G77" s="16"/>
      <c r="H77" s="16"/>
      <c r="I77" s="16"/>
      <c r="J77" s="16"/>
      <c r="K77" s="16"/>
      <c r="L77" s="16"/>
      <c r="M77" s="16"/>
      <c r="N77" s="16"/>
      <c r="O77" s="16"/>
      <c r="P77" s="16"/>
      <c r="Q77" s="16"/>
      <c r="R77" s="16"/>
      <c r="S77" s="16"/>
      <c r="T77" s="16"/>
    </row>
    <row r="78" spans="1:20" x14ac:dyDescent="0.25">
      <c r="A78" s="16"/>
      <c r="B78" s="16"/>
      <c r="C78" s="335"/>
      <c r="D78" s="16"/>
      <c r="E78" s="16"/>
      <c r="F78" s="16"/>
      <c r="G78" s="16"/>
      <c r="H78" s="16"/>
      <c r="I78" s="16"/>
      <c r="J78" s="16"/>
      <c r="K78" s="16"/>
      <c r="L78" s="16"/>
      <c r="M78" s="16"/>
      <c r="N78" s="16"/>
      <c r="O78" s="16"/>
      <c r="P78" s="16"/>
      <c r="Q78" s="16"/>
      <c r="R78" s="16"/>
      <c r="S78" s="16"/>
      <c r="T78" s="16"/>
    </row>
    <row r="79" spans="1:20" x14ac:dyDescent="0.25">
      <c r="A79" s="16"/>
      <c r="B79" s="16"/>
      <c r="C79" s="335"/>
      <c r="D79" s="16"/>
      <c r="E79" s="16"/>
      <c r="F79" s="16"/>
      <c r="G79" s="16"/>
      <c r="H79" s="16"/>
      <c r="I79" s="16"/>
      <c r="J79" s="16"/>
      <c r="K79" s="16"/>
      <c r="L79" s="16"/>
      <c r="M79" s="16"/>
      <c r="N79" s="16"/>
      <c r="O79" s="16"/>
      <c r="P79" s="16"/>
      <c r="Q79" s="16"/>
      <c r="R79" s="16"/>
      <c r="S79" s="16"/>
      <c r="T79" s="16"/>
    </row>
    <row r="80" spans="1:20" x14ac:dyDescent="0.25">
      <c r="A80" s="16"/>
      <c r="B80" s="16"/>
      <c r="C80" s="335"/>
      <c r="D80" s="16"/>
      <c r="E80" s="16"/>
      <c r="F80" s="16"/>
      <c r="G80" s="16"/>
      <c r="H80" s="16"/>
      <c r="I80" s="16"/>
      <c r="J80" s="16"/>
      <c r="K80" s="16"/>
      <c r="L80" s="16"/>
      <c r="M80" s="16"/>
      <c r="N80" s="16"/>
      <c r="O80" s="16"/>
      <c r="P80" s="16"/>
      <c r="Q80" s="16"/>
      <c r="R80" s="16"/>
      <c r="S80" s="16"/>
      <c r="T80" s="16"/>
    </row>
    <row r="81" spans="1:20" x14ac:dyDescent="0.25">
      <c r="A81" s="16"/>
      <c r="B81" s="16"/>
      <c r="C81" s="335"/>
      <c r="D81" s="16"/>
      <c r="E81" s="16"/>
      <c r="F81" s="16"/>
      <c r="G81" s="16"/>
      <c r="H81" s="16"/>
      <c r="I81" s="16"/>
      <c r="J81" s="16"/>
      <c r="K81" s="16"/>
      <c r="L81" s="16"/>
      <c r="M81" s="16"/>
      <c r="N81" s="16"/>
      <c r="O81" s="16"/>
      <c r="P81" s="16"/>
      <c r="Q81" s="16"/>
      <c r="R81" s="16"/>
      <c r="S81" s="16"/>
      <c r="T81" s="16"/>
    </row>
    <row r="82" spans="1:20" x14ac:dyDescent="0.25">
      <c r="A82" s="16"/>
      <c r="B82" s="16"/>
      <c r="C82" s="335"/>
      <c r="D82" s="16"/>
      <c r="E82" s="16"/>
      <c r="F82" s="16"/>
      <c r="G82" s="16"/>
      <c r="H82" s="16"/>
      <c r="I82" s="16"/>
      <c r="J82" s="16"/>
      <c r="K82" s="16"/>
      <c r="L82" s="16"/>
      <c r="M82" s="16"/>
      <c r="N82" s="16"/>
      <c r="O82" s="16"/>
      <c r="P82" s="16"/>
      <c r="Q82" s="16"/>
      <c r="R82" s="16"/>
      <c r="S82" s="16"/>
      <c r="T82" s="16"/>
    </row>
    <row r="83" spans="1:20" x14ac:dyDescent="0.25">
      <c r="A83" s="16"/>
      <c r="B83" s="16"/>
      <c r="C83" s="335"/>
      <c r="D83" s="16"/>
      <c r="E83" s="16"/>
      <c r="F83" s="16"/>
      <c r="G83" s="16"/>
      <c r="H83" s="16"/>
      <c r="I83" s="16"/>
      <c r="J83" s="16"/>
      <c r="K83" s="16"/>
      <c r="L83" s="16"/>
      <c r="M83" s="16"/>
      <c r="N83" s="16"/>
      <c r="O83" s="16"/>
      <c r="P83" s="16"/>
      <c r="Q83" s="16"/>
      <c r="R83" s="16"/>
      <c r="S83" s="16"/>
      <c r="T83" s="16"/>
    </row>
    <row r="84" spans="1:20" x14ac:dyDescent="0.25">
      <c r="A84" s="16"/>
      <c r="B84" s="16"/>
      <c r="C84" s="335"/>
      <c r="D84" s="16"/>
      <c r="E84" s="16"/>
      <c r="F84" s="16"/>
      <c r="G84" s="16"/>
      <c r="H84" s="16"/>
      <c r="I84" s="16"/>
      <c r="J84" s="16"/>
      <c r="K84" s="16"/>
      <c r="L84" s="16"/>
      <c r="M84" s="16"/>
      <c r="N84" s="16"/>
      <c r="O84" s="16"/>
      <c r="P84" s="16"/>
      <c r="Q84" s="16"/>
      <c r="R84" s="16"/>
      <c r="S84" s="16"/>
      <c r="T84" s="16"/>
    </row>
    <row r="85" spans="1:20" x14ac:dyDescent="0.25">
      <c r="A85" s="16"/>
      <c r="B85" s="16"/>
      <c r="C85" s="335"/>
      <c r="D85" s="16"/>
      <c r="E85" s="16"/>
      <c r="F85" s="16"/>
      <c r="G85" s="16"/>
      <c r="H85" s="16"/>
      <c r="I85" s="16"/>
      <c r="J85" s="16"/>
      <c r="K85" s="16"/>
      <c r="L85" s="16"/>
      <c r="M85" s="16"/>
      <c r="N85" s="16"/>
      <c r="O85" s="16"/>
      <c r="P85" s="16"/>
      <c r="Q85" s="16"/>
      <c r="R85" s="16"/>
      <c r="S85" s="16"/>
      <c r="T85" s="16"/>
    </row>
    <row r="86" spans="1:20" x14ac:dyDescent="0.25">
      <c r="A86" s="16"/>
      <c r="B86" s="16"/>
      <c r="C86" s="335"/>
      <c r="D86" s="16"/>
      <c r="E86" s="16"/>
      <c r="F86" s="16"/>
      <c r="G86" s="16"/>
      <c r="H86" s="16"/>
      <c r="I86" s="16"/>
      <c r="J86" s="16"/>
      <c r="K86" s="16"/>
      <c r="L86" s="16"/>
      <c r="M86" s="16"/>
      <c r="N86" s="16"/>
      <c r="O86" s="16"/>
      <c r="P86" s="16"/>
      <c r="Q86" s="16"/>
      <c r="R86" s="16"/>
      <c r="S86" s="16"/>
      <c r="T86" s="16"/>
    </row>
    <row r="87" spans="1:20" x14ac:dyDescent="0.25">
      <c r="A87" s="16"/>
      <c r="B87" s="16"/>
      <c r="C87" s="335"/>
      <c r="D87" s="16"/>
      <c r="E87" s="16"/>
      <c r="F87" s="16"/>
      <c r="G87" s="16"/>
      <c r="H87" s="16"/>
      <c r="I87" s="16"/>
      <c r="J87" s="16"/>
      <c r="K87" s="16"/>
      <c r="L87" s="16"/>
      <c r="M87" s="16"/>
      <c r="N87" s="16"/>
      <c r="O87" s="16"/>
      <c r="P87" s="16"/>
      <c r="Q87" s="16"/>
      <c r="R87" s="16"/>
      <c r="S87" s="16"/>
      <c r="T87" s="16"/>
    </row>
    <row r="88" spans="1:20" x14ac:dyDescent="0.25">
      <c r="A88" s="16"/>
      <c r="B88" s="16"/>
      <c r="C88" s="335"/>
      <c r="D88" s="16"/>
      <c r="E88" s="16"/>
      <c r="F88" s="16"/>
      <c r="G88" s="16"/>
      <c r="H88" s="16"/>
      <c r="I88" s="16"/>
      <c r="J88" s="16"/>
      <c r="K88" s="16"/>
      <c r="L88" s="16"/>
      <c r="M88" s="16"/>
      <c r="N88" s="16"/>
      <c r="O88" s="16"/>
      <c r="P88" s="16"/>
      <c r="Q88" s="16"/>
      <c r="R88" s="16"/>
      <c r="S88" s="16"/>
      <c r="T88" s="16"/>
    </row>
    <row r="89" spans="1:20" x14ac:dyDescent="0.25">
      <c r="A89" s="16"/>
      <c r="B89" s="16"/>
      <c r="C89" s="335"/>
      <c r="D89" s="16"/>
      <c r="E89" s="16"/>
      <c r="F89" s="16"/>
      <c r="G89" s="16"/>
      <c r="H89" s="16"/>
      <c r="I89" s="16"/>
      <c r="J89" s="16"/>
      <c r="K89" s="16"/>
      <c r="L89" s="16"/>
      <c r="M89" s="16"/>
      <c r="N89" s="16"/>
      <c r="O89" s="16"/>
      <c r="P89" s="16"/>
      <c r="Q89" s="16"/>
      <c r="R89" s="16"/>
      <c r="S89" s="16"/>
      <c r="T89" s="16"/>
    </row>
    <row r="90" spans="1:20" x14ac:dyDescent="0.25">
      <c r="A90" s="16"/>
      <c r="B90" s="16"/>
      <c r="C90" s="335"/>
      <c r="D90" s="16"/>
      <c r="E90" s="16"/>
      <c r="F90" s="16"/>
      <c r="G90" s="16"/>
      <c r="H90" s="16"/>
      <c r="I90" s="16"/>
      <c r="J90" s="16"/>
      <c r="K90" s="16"/>
      <c r="L90" s="16"/>
      <c r="M90" s="16"/>
      <c r="N90" s="16"/>
      <c r="O90" s="16"/>
      <c r="P90" s="16"/>
      <c r="Q90" s="16"/>
      <c r="R90" s="16"/>
      <c r="S90" s="16"/>
      <c r="T90" s="16"/>
    </row>
    <row r="91" spans="1:20" x14ac:dyDescent="0.25">
      <c r="A91" s="16"/>
      <c r="B91" s="16"/>
      <c r="C91" s="335"/>
      <c r="D91" s="16"/>
      <c r="E91" s="16"/>
      <c r="F91" s="16"/>
      <c r="G91" s="16"/>
      <c r="H91" s="16"/>
      <c r="I91" s="16"/>
      <c r="J91" s="16"/>
      <c r="K91" s="16"/>
      <c r="L91" s="16"/>
      <c r="M91" s="16"/>
      <c r="N91" s="16"/>
      <c r="O91" s="16"/>
      <c r="P91" s="16"/>
      <c r="Q91" s="16"/>
      <c r="R91" s="16"/>
      <c r="S91" s="16"/>
      <c r="T91" s="16"/>
    </row>
    <row r="92" spans="1:20" x14ac:dyDescent="0.25">
      <c r="A92" s="16"/>
      <c r="B92" s="16"/>
      <c r="C92" s="335"/>
      <c r="D92" s="16"/>
      <c r="E92" s="16"/>
      <c r="F92" s="16"/>
      <c r="G92" s="16"/>
      <c r="H92" s="16"/>
      <c r="I92" s="16"/>
      <c r="J92" s="16"/>
      <c r="K92" s="16"/>
      <c r="L92" s="16"/>
      <c r="M92" s="16"/>
      <c r="N92" s="16"/>
      <c r="O92" s="16"/>
      <c r="P92" s="16"/>
      <c r="Q92" s="16"/>
      <c r="R92" s="16"/>
      <c r="S92" s="16"/>
      <c r="T92" s="16"/>
    </row>
    <row r="93" spans="1:20" x14ac:dyDescent="0.25">
      <c r="A93" s="16"/>
      <c r="B93" s="16"/>
      <c r="C93" s="335"/>
      <c r="D93" s="16"/>
      <c r="E93" s="16"/>
      <c r="F93" s="16"/>
      <c r="G93" s="16"/>
      <c r="H93" s="16"/>
      <c r="I93" s="16"/>
      <c r="J93" s="16"/>
      <c r="K93" s="16"/>
      <c r="L93" s="16"/>
      <c r="M93" s="16"/>
      <c r="N93" s="16"/>
      <c r="O93" s="16"/>
      <c r="P93" s="16"/>
      <c r="Q93" s="16"/>
      <c r="R93" s="16"/>
      <c r="S93" s="16"/>
      <c r="T93" s="16"/>
    </row>
    <row r="94" spans="1:20" x14ac:dyDescent="0.25">
      <c r="A94" s="16"/>
      <c r="B94" s="16"/>
      <c r="C94" s="335"/>
      <c r="D94" s="16"/>
      <c r="E94" s="16"/>
      <c r="F94" s="16"/>
      <c r="G94" s="16"/>
      <c r="H94" s="16"/>
      <c r="I94" s="16"/>
      <c r="J94" s="16"/>
      <c r="K94" s="16"/>
      <c r="L94" s="16"/>
      <c r="M94" s="16"/>
      <c r="N94" s="16"/>
      <c r="O94" s="16"/>
      <c r="P94" s="16"/>
      <c r="Q94" s="16"/>
      <c r="R94" s="16"/>
      <c r="S94" s="16"/>
      <c r="T94" s="16"/>
    </row>
    <row r="95" spans="1:20" x14ac:dyDescent="0.25">
      <c r="A95" s="16"/>
      <c r="B95" s="16"/>
      <c r="C95" s="335"/>
      <c r="D95" s="16"/>
      <c r="E95" s="16"/>
      <c r="F95" s="16"/>
      <c r="G95" s="16"/>
      <c r="H95" s="16"/>
      <c r="I95" s="16"/>
      <c r="J95" s="16"/>
      <c r="K95" s="16"/>
      <c r="L95" s="16"/>
      <c r="M95" s="16"/>
      <c r="N95" s="16"/>
      <c r="O95" s="16"/>
      <c r="P95" s="16"/>
      <c r="Q95" s="16"/>
      <c r="R95" s="16"/>
      <c r="S95" s="16"/>
      <c r="T95" s="16"/>
    </row>
    <row r="96" spans="1:20" x14ac:dyDescent="0.25">
      <c r="A96" s="16"/>
      <c r="B96" s="16"/>
      <c r="C96" s="335"/>
      <c r="D96" s="16"/>
      <c r="E96" s="16"/>
      <c r="F96" s="16"/>
      <c r="G96" s="16"/>
      <c r="H96" s="16"/>
      <c r="I96" s="16"/>
      <c r="J96" s="16"/>
      <c r="K96" s="16"/>
      <c r="L96" s="16"/>
      <c r="M96" s="16"/>
      <c r="N96" s="16"/>
      <c r="O96" s="16"/>
      <c r="P96" s="16"/>
      <c r="Q96" s="16"/>
      <c r="R96" s="16"/>
      <c r="S96" s="16"/>
      <c r="T96" s="16"/>
    </row>
    <row r="97" spans="1:20" x14ac:dyDescent="0.25">
      <c r="A97" s="16"/>
      <c r="B97" s="16"/>
      <c r="C97" s="335"/>
      <c r="D97" s="16"/>
      <c r="E97" s="16"/>
      <c r="F97" s="16"/>
      <c r="G97" s="16"/>
      <c r="H97" s="16"/>
      <c r="I97" s="16"/>
      <c r="J97" s="16"/>
      <c r="K97" s="16"/>
      <c r="L97" s="16"/>
      <c r="M97" s="16"/>
      <c r="N97" s="16"/>
      <c r="O97" s="16"/>
      <c r="P97" s="16"/>
      <c r="Q97" s="16"/>
      <c r="R97" s="16"/>
      <c r="S97" s="16"/>
      <c r="T97" s="16"/>
    </row>
    <row r="98" spans="1:20" x14ac:dyDescent="0.25">
      <c r="A98" s="16"/>
      <c r="B98" s="16"/>
      <c r="C98" s="335"/>
      <c r="D98" s="16"/>
      <c r="E98" s="16"/>
      <c r="F98" s="16"/>
      <c r="G98" s="16"/>
      <c r="H98" s="16"/>
      <c r="I98" s="16"/>
      <c r="J98" s="16"/>
      <c r="K98" s="16"/>
      <c r="L98" s="16"/>
      <c r="M98" s="16"/>
      <c r="N98" s="16"/>
      <c r="O98" s="16"/>
      <c r="P98" s="16"/>
      <c r="Q98" s="16"/>
      <c r="R98" s="16"/>
      <c r="S98" s="16"/>
      <c r="T98" s="16"/>
    </row>
    <row r="99" spans="1:20" x14ac:dyDescent="0.25">
      <c r="A99" s="16"/>
      <c r="B99" s="16"/>
      <c r="C99" s="335"/>
      <c r="D99" s="16"/>
      <c r="E99" s="16"/>
      <c r="F99" s="16"/>
      <c r="G99" s="16"/>
      <c r="H99" s="16"/>
      <c r="I99" s="16"/>
      <c r="J99" s="16"/>
      <c r="K99" s="16"/>
      <c r="L99" s="16"/>
      <c r="M99" s="16"/>
      <c r="N99" s="16"/>
      <c r="O99" s="16"/>
      <c r="P99" s="16"/>
      <c r="Q99" s="16"/>
      <c r="R99" s="16"/>
      <c r="S99" s="16"/>
      <c r="T99" s="16"/>
    </row>
    <row r="100" spans="1:20" x14ac:dyDescent="0.25">
      <c r="A100" s="16"/>
      <c r="B100" s="16"/>
      <c r="C100" s="335"/>
      <c r="D100" s="16"/>
      <c r="E100" s="16"/>
      <c r="F100" s="16"/>
      <c r="G100" s="16"/>
      <c r="H100" s="16"/>
      <c r="I100" s="16"/>
      <c r="J100" s="16"/>
      <c r="K100" s="16"/>
      <c r="L100" s="16"/>
      <c r="M100" s="16"/>
      <c r="N100" s="16"/>
      <c r="O100" s="16"/>
      <c r="P100" s="16"/>
      <c r="Q100" s="16"/>
      <c r="R100" s="16"/>
      <c r="S100" s="16"/>
      <c r="T100" s="16"/>
    </row>
    <row r="101" spans="1:20" x14ac:dyDescent="0.25">
      <c r="A101" s="16"/>
      <c r="B101" s="16"/>
      <c r="C101" s="335"/>
      <c r="D101" s="16"/>
      <c r="E101" s="16"/>
      <c r="F101" s="16"/>
      <c r="G101" s="16"/>
      <c r="H101" s="16"/>
      <c r="I101" s="16"/>
      <c r="J101" s="16"/>
      <c r="K101" s="16"/>
      <c r="L101" s="16"/>
      <c r="M101" s="16"/>
      <c r="N101" s="16"/>
      <c r="O101" s="16"/>
      <c r="P101" s="16"/>
      <c r="Q101" s="16"/>
      <c r="R101" s="16"/>
      <c r="S101" s="16"/>
      <c r="T101" s="16"/>
    </row>
    <row r="102" spans="1:20" x14ac:dyDescent="0.25">
      <c r="A102" s="16"/>
      <c r="B102" s="16"/>
      <c r="C102" s="335"/>
      <c r="D102" s="16"/>
      <c r="E102" s="16"/>
      <c r="F102" s="16"/>
      <c r="G102" s="16"/>
      <c r="H102" s="16"/>
      <c r="I102" s="16"/>
      <c r="J102" s="16"/>
      <c r="K102" s="16"/>
      <c r="L102" s="16"/>
      <c r="M102" s="16"/>
      <c r="N102" s="16"/>
      <c r="O102" s="16"/>
      <c r="P102" s="16"/>
      <c r="Q102" s="16"/>
      <c r="R102" s="16"/>
      <c r="S102" s="16"/>
      <c r="T102" s="16"/>
    </row>
    <row r="103" spans="1:20" x14ac:dyDescent="0.25">
      <c r="A103" s="16"/>
      <c r="B103" s="16"/>
      <c r="C103" s="335"/>
      <c r="D103" s="16"/>
      <c r="E103" s="16"/>
      <c r="F103" s="16"/>
      <c r="G103" s="16"/>
      <c r="H103" s="16"/>
      <c r="I103" s="16"/>
      <c r="J103" s="16"/>
      <c r="K103" s="16"/>
      <c r="L103" s="16"/>
      <c r="M103" s="16"/>
      <c r="N103" s="16"/>
      <c r="O103" s="16"/>
      <c r="P103" s="16"/>
      <c r="Q103" s="16"/>
      <c r="R103" s="16"/>
      <c r="S103" s="16"/>
      <c r="T103" s="16"/>
    </row>
    <row r="104" spans="1:20" x14ac:dyDescent="0.25">
      <c r="A104" s="16"/>
      <c r="B104" s="16"/>
      <c r="C104" s="335"/>
      <c r="D104" s="16"/>
      <c r="E104" s="16"/>
      <c r="F104" s="16"/>
      <c r="G104" s="16"/>
      <c r="H104" s="16"/>
      <c r="I104" s="16"/>
      <c r="J104" s="16"/>
      <c r="K104" s="16"/>
      <c r="L104" s="16"/>
      <c r="M104" s="16"/>
      <c r="N104" s="16"/>
      <c r="O104" s="16"/>
      <c r="P104" s="16"/>
      <c r="Q104" s="16"/>
      <c r="R104" s="16"/>
      <c r="S104" s="16"/>
      <c r="T104" s="16"/>
    </row>
    <row r="105" spans="1:20" x14ac:dyDescent="0.25">
      <c r="A105" s="16"/>
      <c r="B105" s="16"/>
      <c r="C105" s="335"/>
      <c r="D105" s="16"/>
      <c r="E105" s="16"/>
      <c r="F105" s="16"/>
      <c r="G105" s="16"/>
      <c r="H105" s="16"/>
      <c r="I105" s="16"/>
      <c r="J105" s="16"/>
      <c r="K105" s="16"/>
      <c r="L105" s="16"/>
      <c r="M105" s="16"/>
      <c r="N105" s="16"/>
      <c r="O105" s="16"/>
      <c r="P105" s="16"/>
      <c r="Q105" s="16"/>
      <c r="R105" s="16"/>
      <c r="S105" s="16"/>
      <c r="T105" s="16"/>
    </row>
    <row r="106" spans="1:20" x14ac:dyDescent="0.25">
      <c r="A106" s="16"/>
      <c r="B106" s="16"/>
      <c r="C106" s="335"/>
      <c r="D106" s="16"/>
      <c r="E106" s="16"/>
      <c r="F106" s="16"/>
      <c r="G106" s="16"/>
      <c r="H106" s="16"/>
      <c r="I106" s="16"/>
      <c r="J106" s="16"/>
      <c r="K106" s="16"/>
      <c r="L106" s="16"/>
      <c r="M106" s="16"/>
      <c r="N106" s="16"/>
      <c r="O106" s="16"/>
      <c r="P106" s="16"/>
      <c r="Q106" s="16"/>
      <c r="R106" s="16"/>
      <c r="S106" s="16"/>
      <c r="T106" s="16"/>
    </row>
    <row r="107" spans="1:20" x14ac:dyDescent="0.25">
      <c r="A107" s="16"/>
      <c r="B107" s="16"/>
      <c r="C107" s="335"/>
      <c r="D107" s="16"/>
      <c r="E107" s="16"/>
      <c r="F107" s="16"/>
      <c r="G107" s="16"/>
      <c r="H107" s="16"/>
      <c r="I107" s="16"/>
      <c r="J107" s="16"/>
      <c r="K107" s="16"/>
      <c r="L107" s="16"/>
      <c r="M107" s="16"/>
      <c r="N107" s="16"/>
      <c r="O107" s="16"/>
      <c r="P107" s="16"/>
      <c r="Q107" s="16"/>
      <c r="R107" s="16"/>
      <c r="S107" s="16"/>
      <c r="T107" s="16"/>
    </row>
    <row r="108" spans="1:20" x14ac:dyDescent="0.25">
      <c r="A108" s="16"/>
      <c r="B108" s="16"/>
      <c r="C108" s="335"/>
      <c r="D108" s="16"/>
      <c r="E108" s="16"/>
      <c r="F108" s="16"/>
      <c r="G108" s="16"/>
      <c r="H108" s="16"/>
      <c r="I108" s="16"/>
      <c r="J108" s="16"/>
      <c r="K108" s="16"/>
      <c r="L108" s="16"/>
      <c r="M108" s="16"/>
      <c r="N108" s="16"/>
      <c r="O108" s="16"/>
      <c r="P108" s="16"/>
      <c r="Q108" s="16"/>
      <c r="R108" s="16"/>
      <c r="S108" s="16"/>
      <c r="T108" s="16"/>
    </row>
    <row r="109" spans="1:20" x14ac:dyDescent="0.25">
      <c r="A109" s="16"/>
      <c r="B109" s="16"/>
      <c r="C109" s="335"/>
      <c r="D109" s="16"/>
      <c r="E109" s="16"/>
      <c r="F109" s="16"/>
      <c r="G109" s="16"/>
      <c r="H109" s="16"/>
      <c r="I109" s="16"/>
      <c r="J109" s="16"/>
      <c r="K109" s="16"/>
      <c r="L109" s="16"/>
      <c r="M109" s="16"/>
      <c r="N109" s="16"/>
      <c r="O109" s="16"/>
      <c r="P109" s="16"/>
      <c r="Q109" s="16"/>
      <c r="R109" s="16"/>
      <c r="S109" s="16"/>
      <c r="T109" s="16"/>
    </row>
    <row r="110" spans="1:20" x14ac:dyDescent="0.25">
      <c r="A110" s="16"/>
      <c r="B110" s="16"/>
      <c r="C110" s="335"/>
      <c r="D110" s="16"/>
      <c r="E110" s="16"/>
      <c r="F110" s="16"/>
      <c r="G110" s="16"/>
      <c r="H110" s="16"/>
      <c r="I110" s="16"/>
      <c r="J110" s="16"/>
      <c r="K110" s="16"/>
      <c r="L110" s="16"/>
      <c r="M110" s="16"/>
      <c r="N110" s="16"/>
      <c r="O110" s="16"/>
      <c r="P110" s="16"/>
      <c r="Q110" s="16"/>
      <c r="R110" s="16"/>
      <c r="S110" s="16"/>
      <c r="T110" s="16"/>
    </row>
    <row r="111" spans="1:20" x14ac:dyDescent="0.25">
      <c r="A111" s="16"/>
      <c r="B111" s="16"/>
      <c r="C111" s="335"/>
      <c r="D111" s="16"/>
      <c r="E111" s="16"/>
      <c r="F111" s="16"/>
      <c r="G111" s="16"/>
      <c r="H111" s="16"/>
      <c r="I111" s="16"/>
      <c r="J111" s="16"/>
      <c r="K111" s="16"/>
      <c r="L111" s="16"/>
      <c r="M111" s="16"/>
      <c r="N111" s="16"/>
      <c r="O111" s="16"/>
      <c r="P111" s="16"/>
      <c r="Q111" s="16"/>
      <c r="R111" s="16"/>
      <c r="S111" s="16"/>
      <c r="T111" s="16"/>
    </row>
    <row r="112" spans="1:20" x14ac:dyDescent="0.25">
      <c r="A112" s="16"/>
      <c r="B112" s="16"/>
      <c r="C112" s="335"/>
      <c r="D112" s="16"/>
      <c r="E112" s="16"/>
      <c r="F112" s="16"/>
      <c r="G112" s="16"/>
      <c r="H112" s="16"/>
      <c r="I112" s="16"/>
      <c r="J112" s="16"/>
      <c r="K112" s="16"/>
      <c r="L112" s="16"/>
      <c r="M112" s="16"/>
      <c r="N112" s="16"/>
      <c r="O112" s="16"/>
      <c r="P112" s="16"/>
      <c r="Q112" s="16"/>
      <c r="R112" s="16"/>
      <c r="S112" s="16"/>
      <c r="T112" s="16"/>
    </row>
    <row r="113" spans="1:20" x14ac:dyDescent="0.25">
      <c r="A113" s="16"/>
      <c r="B113" s="16"/>
      <c r="C113" s="335"/>
      <c r="D113" s="16"/>
      <c r="E113" s="16"/>
      <c r="F113" s="16"/>
      <c r="G113" s="16"/>
      <c r="H113" s="16"/>
      <c r="I113" s="16"/>
      <c r="J113" s="16"/>
      <c r="K113" s="16"/>
      <c r="L113" s="16"/>
      <c r="M113" s="16"/>
      <c r="N113" s="16"/>
      <c r="O113" s="16"/>
      <c r="P113" s="16"/>
      <c r="Q113" s="16"/>
      <c r="R113" s="16"/>
      <c r="S113" s="16"/>
      <c r="T113" s="16"/>
    </row>
    <row r="114" spans="1:20" x14ac:dyDescent="0.25">
      <c r="A114" s="16"/>
      <c r="B114" s="16"/>
      <c r="C114" s="335"/>
      <c r="D114" s="16"/>
      <c r="E114" s="16"/>
      <c r="F114" s="16"/>
      <c r="G114" s="16"/>
      <c r="H114" s="16"/>
      <c r="I114" s="16"/>
      <c r="J114" s="16"/>
      <c r="K114" s="16"/>
      <c r="L114" s="16"/>
      <c r="M114" s="16"/>
      <c r="N114" s="16"/>
      <c r="O114" s="16"/>
      <c r="P114" s="16"/>
      <c r="Q114" s="16"/>
      <c r="R114" s="16"/>
      <c r="S114" s="16"/>
      <c r="T114" s="16"/>
    </row>
    <row r="115" spans="1:20" x14ac:dyDescent="0.25">
      <c r="A115" s="16"/>
      <c r="B115" s="16"/>
      <c r="C115" s="335"/>
      <c r="D115" s="16"/>
      <c r="E115" s="16"/>
      <c r="F115" s="16"/>
      <c r="G115" s="16"/>
      <c r="H115" s="16"/>
      <c r="I115" s="16"/>
      <c r="J115" s="16"/>
      <c r="K115" s="16"/>
      <c r="L115" s="16"/>
      <c r="M115" s="16"/>
      <c r="N115" s="16"/>
      <c r="O115" s="16"/>
      <c r="P115" s="16"/>
      <c r="Q115" s="16"/>
      <c r="R115" s="16"/>
      <c r="S115" s="16"/>
      <c r="T115" s="16"/>
    </row>
    <row r="116" spans="1:20" x14ac:dyDescent="0.25">
      <c r="A116" s="16"/>
      <c r="B116" s="16"/>
      <c r="C116" s="335"/>
      <c r="D116" s="16"/>
      <c r="E116" s="16"/>
      <c r="F116" s="16"/>
      <c r="G116" s="16"/>
      <c r="H116" s="16"/>
      <c r="I116" s="16"/>
      <c r="J116" s="16"/>
      <c r="K116" s="16"/>
      <c r="L116" s="16"/>
      <c r="M116" s="16"/>
      <c r="N116" s="16"/>
      <c r="O116" s="16"/>
      <c r="P116" s="16"/>
      <c r="Q116" s="16"/>
      <c r="R116" s="16"/>
      <c r="S116" s="16"/>
      <c r="T116" s="16"/>
    </row>
    <row r="117" spans="1:20" x14ac:dyDescent="0.25">
      <c r="A117" s="16"/>
      <c r="B117" s="16"/>
      <c r="C117" s="335"/>
      <c r="D117" s="16"/>
      <c r="E117" s="16"/>
      <c r="F117" s="16"/>
      <c r="G117" s="16"/>
      <c r="H117" s="16"/>
      <c r="I117" s="16"/>
      <c r="J117" s="16"/>
      <c r="K117" s="16"/>
      <c r="L117" s="16"/>
      <c r="M117" s="16"/>
      <c r="N117" s="16"/>
      <c r="O117" s="16"/>
      <c r="P117" s="16"/>
      <c r="Q117" s="16"/>
      <c r="R117" s="16"/>
      <c r="S117" s="16"/>
      <c r="T117" s="16"/>
    </row>
    <row r="118" spans="1:20" x14ac:dyDescent="0.25">
      <c r="A118" s="16"/>
      <c r="B118" s="16"/>
      <c r="C118" s="335"/>
      <c r="D118" s="16"/>
      <c r="E118" s="16"/>
      <c r="F118" s="16"/>
      <c r="G118" s="16"/>
      <c r="H118" s="16"/>
      <c r="I118" s="16"/>
      <c r="J118" s="16"/>
      <c r="K118" s="16"/>
      <c r="L118" s="16"/>
      <c r="M118" s="16"/>
      <c r="N118" s="16"/>
      <c r="O118" s="16"/>
      <c r="P118" s="16"/>
      <c r="Q118" s="16"/>
      <c r="R118" s="16"/>
      <c r="S118" s="16"/>
      <c r="T118" s="16"/>
    </row>
    <row r="119" spans="1:20" x14ac:dyDescent="0.25">
      <c r="A119" s="16"/>
      <c r="B119" s="16"/>
      <c r="C119" s="335"/>
      <c r="D119" s="16"/>
      <c r="E119" s="16"/>
      <c r="F119" s="16"/>
      <c r="G119" s="16"/>
      <c r="H119" s="16"/>
      <c r="I119" s="16"/>
      <c r="J119" s="16"/>
      <c r="K119" s="16"/>
      <c r="L119" s="16"/>
      <c r="M119" s="16"/>
      <c r="N119" s="16"/>
      <c r="O119" s="16"/>
      <c r="P119" s="16"/>
      <c r="Q119" s="16"/>
      <c r="R119" s="16"/>
      <c r="S119" s="16"/>
      <c r="T119" s="16"/>
    </row>
    <row r="120" spans="1:20" x14ac:dyDescent="0.25">
      <c r="A120" s="16"/>
      <c r="B120" s="16"/>
      <c r="C120" s="335"/>
      <c r="D120" s="16"/>
      <c r="E120" s="16"/>
      <c r="F120" s="16"/>
      <c r="G120" s="16"/>
      <c r="H120" s="16"/>
      <c r="I120" s="16"/>
      <c r="J120" s="16"/>
      <c r="K120" s="16"/>
      <c r="L120" s="16"/>
      <c r="M120" s="16"/>
      <c r="N120" s="16"/>
      <c r="O120" s="16"/>
      <c r="P120" s="16"/>
      <c r="Q120" s="16"/>
      <c r="R120" s="16"/>
      <c r="S120" s="16"/>
      <c r="T120" s="16"/>
    </row>
    <row r="121" spans="1:20" x14ac:dyDescent="0.25">
      <c r="A121" s="16"/>
      <c r="B121" s="16"/>
      <c r="C121" s="335"/>
      <c r="D121" s="16"/>
      <c r="E121" s="16"/>
      <c r="F121" s="16"/>
      <c r="G121" s="16"/>
      <c r="H121" s="16"/>
      <c r="I121" s="16"/>
      <c r="J121" s="16"/>
      <c r="K121" s="16"/>
      <c r="L121" s="16"/>
      <c r="M121" s="16"/>
      <c r="N121" s="16"/>
      <c r="O121" s="16"/>
      <c r="P121" s="16"/>
      <c r="Q121" s="16"/>
      <c r="R121" s="16"/>
      <c r="S121" s="16"/>
      <c r="T121" s="16"/>
    </row>
    <row r="122" spans="1:20" x14ac:dyDescent="0.25">
      <c r="A122" s="16"/>
      <c r="B122" s="16"/>
      <c r="C122" s="335"/>
      <c r="D122" s="16"/>
      <c r="E122" s="16"/>
      <c r="F122" s="16"/>
      <c r="G122" s="16"/>
      <c r="H122" s="16"/>
      <c r="I122" s="16"/>
      <c r="J122" s="16"/>
      <c r="K122" s="16"/>
      <c r="L122" s="16"/>
      <c r="M122" s="16"/>
      <c r="N122" s="16"/>
      <c r="O122" s="16"/>
      <c r="P122" s="16"/>
      <c r="Q122" s="16"/>
      <c r="R122" s="16"/>
      <c r="S122" s="16"/>
      <c r="T122" s="16"/>
    </row>
    <row r="123" spans="1:20" x14ac:dyDescent="0.25">
      <c r="A123" s="16"/>
      <c r="B123" s="16"/>
      <c r="C123" s="335"/>
      <c r="D123" s="16"/>
      <c r="E123" s="16"/>
      <c r="F123" s="16"/>
      <c r="G123" s="16"/>
      <c r="H123" s="16"/>
      <c r="I123" s="16"/>
      <c r="J123" s="16"/>
      <c r="K123" s="16"/>
      <c r="L123" s="16"/>
      <c r="M123" s="16"/>
      <c r="N123" s="16"/>
      <c r="O123" s="16"/>
      <c r="P123" s="16"/>
      <c r="Q123" s="16"/>
      <c r="R123" s="16"/>
      <c r="S123" s="16"/>
      <c r="T123" s="16"/>
    </row>
    <row r="124" spans="1:20" x14ac:dyDescent="0.25">
      <c r="A124" s="16"/>
      <c r="B124" s="16"/>
      <c r="C124" s="335"/>
      <c r="D124" s="16"/>
      <c r="E124" s="16"/>
      <c r="F124" s="16"/>
      <c r="G124" s="16"/>
      <c r="H124" s="16"/>
      <c r="I124" s="16"/>
      <c r="J124" s="16"/>
      <c r="K124" s="16"/>
      <c r="L124" s="16"/>
      <c r="M124" s="16"/>
      <c r="N124" s="16"/>
      <c r="O124" s="16"/>
      <c r="P124" s="16"/>
      <c r="Q124" s="16"/>
      <c r="R124" s="16"/>
      <c r="S124" s="16"/>
      <c r="T124" s="16"/>
    </row>
    <row r="125" spans="1:20" x14ac:dyDescent="0.25">
      <c r="A125" s="16"/>
      <c r="B125" s="16"/>
      <c r="C125" s="335"/>
      <c r="D125" s="16"/>
      <c r="E125" s="16"/>
      <c r="F125" s="16"/>
      <c r="G125" s="16"/>
      <c r="H125" s="16"/>
      <c r="I125" s="16"/>
      <c r="J125" s="16"/>
      <c r="K125" s="16"/>
      <c r="L125" s="16"/>
      <c r="M125" s="16"/>
      <c r="N125" s="16"/>
      <c r="O125" s="16"/>
      <c r="P125" s="16"/>
      <c r="Q125" s="16"/>
      <c r="R125" s="16"/>
      <c r="S125" s="16"/>
      <c r="T125" s="16"/>
    </row>
    <row r="126" spans="1:20" x14ac:dyDescent="0.25">
      <c r="A126" s="16"/>
      <c r="B126" s="16"/>
      <c r="C126" s="335"/>
      <c r="D126" s="16"/>
      <c r="E126" s="16"/>
      <c r="F126" s="16"/>
      <c r="G126" s="16"/>
      <c r="H126" s="16"/>
      <c r="I126" s="16"/>
      <c r="J126" s="16"/>
      <c r="K126" s="16"/>
      <c r="L126" s="16"/>
      <c r="M126" s="16"/>
      <c r="N126" s="16"/>
      <c r="O126" s="16"/>
      <c r="P126" s="16"/>
      <c r="Q126" s="16"/>
      <c r="R126" s="16"/>
      <c r="S126" s="16"/>
      <c r="T126" s="16"/>
    </row>
    <row r="127" spans="1:20" x14ac:dyDescent="0.25">
      <c r="A127" s="16"/>
      <c r="B127" s="16"/>
      <c r="C127" s="335"/>
      <c r="D127" s="16"/>
      <c r="E127" s="16"/>
      <c r="F127" s="16"/>
      <c r="G127" s="16"/>
      <c r="H127" s="16"/>
      <c r="I127" s="16"/>
      <c r="J127" s="16"/>
      <c r="K127" s="16"/>
      <c r="L127" s="16"/>
      <c r="M127" s="16"/>
      <c r="N127" s="16"/>
      <c r="O127" s="16"/>
      <c r="P127" s="16"/>
      <c r="Q127" s="16"/>
      <c r="R127" s="16"/>
      <c r="S127" s="16"/>
      <c r="T127" s="16"/>
    </row>
    <row r="128" spans="1:20" x14ac:dyDescent="0.25">
      <c r="A128" s="16"/>
      <c r="B128" s="16"/>
      <c r="C128" s="335"/>
      <c r="D128" s="16"/>
      <c r="E128" s="16"/>
      <c r="F128" s="16"/>
      <c r="G128" s="16"/>
      <c r="H128" s="16"/>
      <c r="I128" s="16"/>
      <c r="J128" s="16"/>
      <c r="K128" s="16"/>
      <c r="L128" s="16"/>
      <c r="M128" s="16"/>
      <c r="N128" s="16"/>
      <c r="O128" s="16"/>
      <c r="P128" s="16"/>
      <c r="Q128" s="16"/>
      <c r="R128" s="16"/>
      <c r="S128" s="16"/>
      <c r="T128" s="16"/>
    </row>
    <row r="129" spans="1:20" x14ac:dyDescent="0.25">
      <c r="A129" s="16"/>
      <c r="B129" s="16"/>
      <c r="C129" s="335"/>
      <c r="D129" s="16"/>
      <c r="E129" s="16"/>
      <c r="F129" s="16"/>
      <c r="G129" s="16"/>
      <c r="H129" s="16"/>
      <c r="I129" s="16"/>
      <c r="J129" s="16"/>
      <c r="K129" s="16"/>
      <c r="L129" s="16"/>
      <c r="M129" s="16"/>
      <c r="N129" s="16"/>
      <c r="O129" s="16"/>
      <c r="P129" s="16"/>
      <c r="Q129" s="16"/>
      <c r="R129" s="16"/>
      <c r="S129" s="16"/>
      <c r="T129" s="16"/>
    </row>
    <row r="130" spans="1:20" x14ac:dyDescent="0.25">
      <c r="A130" s="16"/>
      <c r="B130" s="16"/>
      <c r="C130" s="335"/>
      <c r="D130" s="16"/>
      <c r="E130" s="16"/>
      <c r="F130" s="16"/>
      <c r="G130" s="16"/>
      <c r="H130" s="16"/>
      <c r="I130" s="16"/>
      <c r="J130" s="16"/>
      <c r="K130" s="16"/>
      <c r="L130" s="16"/>
      <c r="M130" s="16"/>
      <c r="N130" s="16"/>
      <c r="O130" s="16"/>
      <c r="P130" s="16"/>
      <c r="Q130" s="16"/>
      <c r="R130" s="16"/>
      <c r="S130" s="16"/>
      <c r="T130" s="16"/>
    </row>
    <row r="131" spans="1:20" x14ac:dyDescent="0.25">
      <c r="A131" s="16"/>
      <c r="B131" s="16"/>
      <c r="C131" s="335"/>
      <c r="D131" s="16"/>
      <c r="E131" s="16"/>
      <c r="F131" s="16"/>
      <c r="G131" s="16"/>
      <c r="H131" s="16"/>
      <c r="I131" s="16"/>
      <c r="J131" s="16"/>
      <c r="K131" s="16"/>
      <c r="L131" s="16"/>
      <c r="M131" s="16"/>
      <c r="N131" s="16"/>
      <c r="O131" s="16"/>
      <c r="P131" s="16"/>
      <c r="Q131" s="16"/>
      <c r="R131" s="16"/>
      <c r="S131" s="16"/>
      <c r="T131" s="16"/>
    </row>
    <row r="132" spans="1:20" x14ac:dyDescent="0.25">
      <c r="A132" s="16"/>
      <c r="B132" s="16"/>
      <c r="C132" s="335"/>
      <c r="D132" s="16"/>
      <c r="E132" s="16"/>
      <c r="F132" s="16"/>
      <c r="G132" s="16"/>
      <c r="H132" s="16"/>
      <c r="I132" s="16"/>
      <c r="J132" s="16"/>
      <c r="K132" s="16"/>
      <c r="L132" s="16"/>
      <c r="M132" s="16"/>
      <c r="N132" s="16"/>
      <c r="O132" s="16"/>
      <c r="P132" s="16"/>
      <c r="Q132" s="16"/>
      <c r="R132" s="16"/>
      <c r="S132" s="16"/>
      <c r="T132" s="16"/>
    </row>
    <row r="133" spans="1:20" x14ac:dyDescent="0.25">
      <c r="A133" s="16"/>
      <c r="B133" s="16"/>
      <c r="C133" s="335"/>
      <c r="D133" s="16"/>
      <c r="E133" s="16"/>
      <c r="F133" s="16"/>
      <c r="G133" s="16"/>
      <c r="H133" s="16"/>
      <c r="I133" s="16"/>
      <c r="J133" s="16"/>
      <c r="K133" s="16"/>
      <c r="L133" s="16"/>
      <c r="M133" s="16"/>
      <c r="N133" s="16"/>
      <c r="O133" s="16"/>
      <c r="P133" s="16"/>
      <c r="Q133" s="16"/>
      <c r="R133" s="16"/>
      <c r="S133" s="16"/>
      <c r="T133" s="16"/>
    </row>
    <row r="134" spans="1:20" x14ac:dyDescent="0.25">
      <c r="A134" s="16"/>
      <c r="B134" s="16"/>
      <c r="C134" s="335"/>
      <c r="D134" s="16"/>
      <c r="E134" s="16"/>
      <c r="F134" s="16"/>
      <c r="G134" s="16"/>
      <c r="H134" s="16"/>
      <c r="I134" s="16"/>
      <c r="J134" s="16"/>
      <c r="K134" s="16"/>
      <c r="L134" s="16"/>
      <c r="M134" s="16"/>
      <c r="N134" s="16"/>
      <c r="O134" s="16"/>
      <c r="P134" s="16"/>
      <c r="Q134" s="16"/>
      <c r="R134" s="16"/>
      <c r="S134" s="16"/>
      <c r="T134" s="16"/>
    </row>
    <row r="135" spans="1:20" x14ac:dyDescent="0.25">
      <c r="A135" s="16"/>
      <c r="B135" s="16"/>
      <c r="C135" s="335"/>
      <c r="D135" s="16"/>
      <c r="E135" s="16"/>
      <c r="F135" s="16"/>
      <c r="G135" s="16"/>
      <c r="H135" s="16"/>
      <c r="I135" s="16"/>
      <c r="J135" s="16"/>
      <c r="K135" s="16"/>
      <c r="L135" s="16"/>
      <c r="M135" s="16"/>
      <c r="N135" s="16"/>
      <c r="O135" s="16"/>
      <c r="P135" s="16"/>
      <c r="Q135" s="16"/>
      <c r="R135" s="16"/>
      <c r="S135" s="16"/>
      <c r="T135" s="16"/>
    </row>
    <row r="136" spans="1:20" x14ac:dyDescent="0.25">
      <c r="A136" s="16"/>
      <c r="B136" s="16"/>
      <c r="C136" s="335"/>
      <c r="D136" s="16"/>
      <c r="E136" s="16"/>
      <c r="F136" s="16"/>
      <c r="G136" s="16"/>
      <c r="H136" s="16"/>
      <c r="I136" s="16"/>
      <c r="J136" s="16"/>
      <c r="K136" s="16"/>
      <c r="L136" s="16"/>
      <c r="M136" s="16"/>
      <c r="N136" s="16"/>
      <c r="O136" s="16"/>
      <c r="P136" s="16"/>
      <c r="Q136" s="16"/>
      <c r="R136" s="16"/>
      <c r="S136" s="16"/>
      <c r="T136" s="16"/>
    </row>
    <row r="137" spans="1:20" x14ac:dyDescent="0.25">
      <c r="A137" s="16"/>
      <c r="B137" s="16"/>
      <c r="C137" s="335"/>
      <c r="D137" s="16"/>
      <c r="E137" s="16"/>
      <c r="F137" s="16"/>
      <c r="G137" s="16"/>
      <c r="H137" s="16"/>
      <c r="I137" s="16"/>
      <c r="J137" s="16"/>
      <c r="K137" s="16"/>
      <c r="L137" s="16"/>
      <c r="M137" s="16"/>
      <c r="N137" s="16"/>
      <c r="O137" s="16"/>
      <c r="P137" s="16"/>
      <c r="Q137" s="16"/>
      <c r="R137" s="16"/>
      <c r="S137" s="16"/>
      <c r="T137" s="16"/>
    </row>
    <row r="138" spans="1:20" x14ac:dyDescent="0.25">
      <c r="A138" s="16"/>
      <c r="B138" s="16"/>
      <c r="C138" s="335"/>
      <c r="D138" s="16"/>
      <c r="E138" s="16"/>
      <c r="F138" s="16"/>
      <c r="G138" s="16"/>
      <c r="H138" s="16"/>
      <c r="I138" s="16"/>
      <c r="J138" s="16"/>
      <c r="K138" s="16"/>
      <c r="L138" s="16"/>
      <c r="M138" s="16"/>
      <c r="N138" s="16"/>
      <c r="O138" s="16"/>
      <c r="P138" s="16"/>
      <c r="Q138" s="16"/>
      <c r="R138" s="16"/>
      <c r="S138" s="16"/>
      <c r="T138" s="16"/>
    </row>
    <row r="139" spans="1:20" x14ac:dyDescent="0.25">
      <c r="A139" s="16"/>
      <c r="B139" s="16"/>
      <c r="C139" s="335"/>
      <c r="D139" s="16"/>
      <c r="E139" s="16"/>
      <c r="F139" s="16"/>
      <c r="G139" s="16"/>
      <c r="H139" s="16"/>
      <c r="I139" s="16"/>
      <c r="J139" s="16"/>
      <c r="K139" s="16"/>
      <c r="L139" s="16"/>
      <c r="M139" s="16"/>
      <c r="N139" s="16"/>
      <c r="O139" s="16"/>
      <c r="P139" s="16"/>
      <c r="Q139" s="16"/>
      <c r="R139" s="16"/>
      <c r="S139" s="16"/>
      <c r="T139" s="16"/>
    </row>
    <row r="140" spans="1:20" x14ac:dyDescent="0.25">
      <c r="A140" s="16"/>
      <c r="B140" s="16"/>
      <c r="C140" s="335"/>
      <c r="D140" s="16"/>
      <c r="E140" s="16"/>
      <c r="F140" s="16"/>
      <c r="G140" s="16"/>
      <c r="H140" s="16"/>
      <c r="I140" s="16"/>
      <c r="J140" s="16"/>
      <c r="K140" s="16"/>
      <c r="L140" s="16"/>
      <c r="M140" s="16"/>
      <c r="N140" s="16"/>
      <c r="O140" s="16"/>
      <c r="P140" s="16"/>
      <c r="Q140" s="16"/>
      <c r="R140" s="16"/>
      <c r="S140" s="16"/>
      <c r="T140" s="16"/>
    </row>
    <row r="141" spans="1:20" x14ac:dyDescent="0.25">
      <c r="A141" s="16"/>
      <c r="B141" s="16"/>
      <c r="C141" s="335"/>
      <c r="D141" s="16"/>
      <c r="E141" s="16"/>
      <c r="F141" s="16"/>
      <c r="G141" s="16"/>
      <c r="H141" s="16"/>
      <c r="I141" s="16"/>
      <c r="J141" s="16"/>
      <c r="K141" s="16"/>
      <c r="L141" s="16"/>
      <c r="M141" s="16"/>
      <c r="N141" s="16"/>
      <c r="O141" s="16"/>
      <c r="P141" s="16"/>
      <c r="Q141" s="16"/>
      <c r="R141" s="16"/>
      <c r="S141" s="16"/>
      <c r="T141" s="16"/>
    </row>
    <row r="142" spans="1:20" x14ac:dyDescent="0.25">
      <c r="A142" s="16"/>
      <c r="B142" s="16"/>
      <c r="C142" s="335"/>
      <c r="D142" s="16"/>
      <c r="E142" s="16"/>
      <c r="F142" s="16"/>
      <c r="G142" s="16"/>
      <c r="H142" s="16"/>
      <c r="I142" s="16"/>
      <c r="J142" s="16"/>
      <c r="K142" s="16"/>
      <c r="L142" s="16"/>
      <c r="M142" s="16"/>
      <c r="N142" s="16"/>
      <c r="O142" s="16"/>
      <c r="P142" s="16"/>
      <c r="Q142" s="16"/>
      <c r="R142" s="16"/>
      <c r="S142" s="16"/>
      <c r="T142" s="16"/>
    </row>
    <row r="143" spans="1:20" x14ac:dyDescent="0.25">
      <c r="A143" s="16"/>
      <c r="B143" s="16"/>
      <c r="C143" s="335"/>
      <c r="D143" s="16"/>
      <c r="E143" s="16"/>
      <c r="F143" s="16"/>
      <c r="G143" s="16"/>
      <c r="H143" s="16"/>
      <c r="I143" s="16"/>
      <c r="J143" s="16"/>
      <c r="K143" s="16"/>
      <c r="L143" s="16"/>
      <c r="M143" s="16"/>
      <c r="N143" s="16"/>
      <c r="O143" s="16"/>
      <c r="P143" s="16"/>
      <c r="Q143" s="16"/>
      <c r="R143" s="16"/>
      <c r="S143" s="16"/>
      <c r="T143" s="16"/>
    </row>
    <row r="144" spans="1:20" x14ac:dyDescent="0.25">
      <c r="A144" s="16"/>
      <c r="B144" s="16"/>
      <c r="C144" s="335"/>
      <c r="D144" s="16"/>
      <c r="E144" s="16"/>
      <c r="F144" s="16"/>
      <c r="G144" s="16"/>
      <c r="H144" s="16"/>
      <c r="I144" s="16"/>
      <c r="J144" s="16"/>
      <c r="K144" s="16"/>
      <c r="L144" s="16"/>
      <c r="M144" s="16"/>
      <c r="N144" s="16"/>
      <c r="O144" s="16"/>
      <c r="P144" s="16"/>
      <c r="Q144" s="16"/>
      <c r="R144" s="16"/>
      <c r="S144" s="16"/>
      <c r="T144" s="16"/>
    </row>
    <row r="145" spans="1:20" x14ac:dyDescent="0.25">
      <c r="A145" s="16"/>
      <c r="B145" s="16"/>
      <c r="C145" s="335"/>
      <c r="D145" s="16"/>
      <c r="E145" s="16"/>
      <c r="F145" s="16"/>
      <c r="G145" s="16"/>
      <c r="H145" s="16"/>
      <c r="I145" s="16"/>
      <c r="J145" s="16"/>
      <c r="K145" s="16"/>
      <c r="L145" s="16"/>
      <c r="M145" s="16"/>
      <c r="N145" s="16"/>
      <c r="O145" s="16"/>
      <c r="P145" s="16"/>
      <c r="Q145" s="16"/>
      <c r="R145" s="16"/>
      <c r="S145" s="16"/>
      <c r="T145" s="16"/>
    </row>
    <row r="146" spans="1:20" x14ac:dyDescent="0.25">
      <c r="A146" s="16"/>
      <c r="B146" s="16"/>
      <c r="C146" s="335"/>
      <c r="D146" s="16"/>
      <c r="E146" s="16"/>
      <c r="F146" s="16"/>
      <c r="G146" s="16"/>
      <c r="H146" s="16"/>
      <c r="I146" s="16"/>
      <c r="J146" s="16"/>
      <c r="K146" s="16"/>
      <c r="L146" s="16"/>
      <c r="M146" s="16"/>
      <c r="N146" s="16"/>
      <c r="O146" s="16"/>
      <c r="P146" s="16"/>
      <c r="Q146" s="16"/>
      <c r="R146" s="16"/>
      <c r="S146" s="16"/>
      <c r="T146" s="16"/>
    </row>
    <row r="147" spans="1:20" x14ac:dyDescent="0.25">
      <c r="A147" s="16"/>
      <c r="B147" s="16"/>
      <c r="C147" s="335"/>
      <c r="D147" s="16"/>
      <c r="E147" s="16"/>
      <c r="F147" s="16"/>
      <c r="G147" s="16"/>
      <c r="H147" s="16"/>
      <c r="I147" s="16"/>
      <c r="J147" s="16"/>
      <c r="K147" s="16"/>
      <c r="L147" s="16"/>
      <c r="M147" s="16"/>
      <c r="N147" s="16"/>
      <c r="O147" s="16"/>
      <c r="P147" s="16"/>
      <c r="Q147" s="16"/>
      <c r="R147" s="16"/>
      <c r="S147" s="16"/>
      <c r="T147" s="16"/>
    </row>
    <row r="148" spans="1:20" x14ac:dyDescent="0.25">
      <c r="A148" s="16"/>
      <c r="B148" s="16"/>
      <c r="C148" s="335"/>
      <c r="D148" s="16"/>
      <c r="E148" s="16"/>
      <c r="F148" s="16"/>
      <c r="G148" s="16"/>
      <c r="H148" s="16"/>
      <c r="I148" s="16"/>
      <c r="J148" s="16"/>
      <c r="K148" s="16"/>
      <c r="L148" s="16"/>
      <c r="M148" s="16"/>
      <c r="N148" s="16"/>
      <c r="O148" s="16"/>
      <c r="P148" s="16"/>
      <c r="Q148" s="16"/>
      <c r="R148" s="16"/>
      <c r="S148" s="16"/>
      <c r="T148" s="16"/>
    </row>
    <row r="149" spans="1:20" x14ac:dyDescent="0.25">
      <c r="A149" s="16"/>
      <c r="B149" s="16"/>
      <c r="C149" s="335"/>
      <c r="D149" s="16"/>
      <c r="E149" s="16"/>
      <c r="F149" s="16"/>
      <c r="G149" s="16"/>
      <c r="H149" s="16"/>
      <c r="I149" s="16"/>
      <c r="J149" s="16"/>
      <c r="K149" s="16"/>
      <c r="L149" s="16"/>
      <c r="M149" s="16"/>
      <c r="N149" s="16"/>
      <c r="O149" s="16"/>
      <c r="P149" s="16"/>
      <c r="Q149" s="16"/>
      <c r="R149" s="16"/>
      <c r="S149" s="16"/>
      <c r="T149" s="16"/>
    </row>
    <row r="150" spans="1:20" x14ac:dyDescent="0.25">
      <c r="A150" s="16"/>
      <c r="B150" s="16"/>
      <c r="C150" s="335"/>
      <c r="D150" s="16"/>
      <c r="E150" s="16"/>
      <c r="F150" s="16"/>
      <c r="G150" s="16"/>
      <c r="H150" s="16"/>
      <c r="I150" s="16"/>
      <c r="J150" s="16"/>
      <c r="K150" s="16"/>
      <c r="L150" s="16"/>
      <c r="M150" s="16"/>
      <c r="N150" s="16"/>
      <c r="O150" s="16"/>
      <c r="P150" s="16"/>
      <c r="Q150" s="16"/>
      <c r="R150" s="16"/>
      <c r="S150" s="16"/>
      <c r="T150" s="16"/>
    </row>
    <row r="151" spans="1:20" x14ac:dyDescent="0.25">
      <c r="A151" s="16"/>
      <c r="B151" s="16"/>
      <c r="C151" s="335"/>
      <c r="D151" s="16"/>
      <c r="E151" s="16"/>
      <c r="F151" s="16"/>
      <c r="G151" s="16"/>
      <c r="H151" s="16"/>
      <c r="I151" s="16"/>
      <c r="J151" s="16"/>
      <c r="K151" s="16"/>
      <c r="L151" s="16"/>
      <c r="M151" s="16"/>
      <c r="N151" s="16"/>
      <c r="O151" s="16"/>
      <c r="P151" s="16"/>
      <c r="Q151" s="16"/>
      <c r="R151" s="16"/>
      <c r="S151" s="16"/>
      <c r="T151" s="16"/>
    </row>
    <row r="152" spans="1:20" x14ac:dyDescent="0.25">
      <c r="A152" s="16"/>
      <c r="B152" s="16"/>
      <c r="C152" s="335"/>
      <c r="D152" s="16"/>
      <c r="E152" s="16"/>
      <c r="F152" s="16"/>
      <c r="G152" s="16"/>
      <c r="H152" s="16"/>
      <c r="I152" s="16"/>
      <c r="J152" s="16"/>
      <c r="K152" s="16"/>
      <c r="L152" s="16"/>
      <c r="M152" s="16"/>
      <c r="N152" s="16"/>
      <c r="O152" s="16"/>
      <c r="P152" s="16"/>
      <c r="Q152" s="16"/>
      <c r="R152" s="16"/>
      <c r="S152" s="16"/>
      <c r="T152" s="16"/>
    </row>
    <row r="153" spans="1:20" x14ac:dyDescent="0.25">
      <c r="A153" s="16"/>
      <c r="B153" s="16"/>
      <c r="C153" s="335"/>
      <c r="D153" s="16"/>
      <c r="E153" s="16"/>
      <c r="F153" s="16"/>
      <c r="G153" s="16"/>
      <c r="H153" s="16"/>
      <c r="I153" s="16"/>
      <c r="J153" s="16"/>
      <c r="K153" s="16"/>
      <c r="L153" s="16"/>
      <c r="M153" s="16"/>
      <c r="N153" s="16"/>
      <c r="O153" s="16"/>
      <c r="P153" s="16"/>
      <c r="Q153" s="16"/>
      <c r="R153" s="16"/>
      <c r="S153" s="16"/>
      <c r="T153" s="16"/>
    </row>
    <row r="154" spans="1:20" x14ac:dyDescent="0.25">
      <c r="A154" s="16"/>
      <c r="B154" s="16"/>
      <c r="C154" s="335"/>
      <c r="D154" s="16"/>
      <c r="E154" s="16"/>
      <c r="F154" s="16"/>
      <c r="G154" s="16"/>
      <c r="H154" s="16"/>
      <c r="I154" s="16"/>
      <c r="J154" s="16"/>
      <c r="K154" s="16"/>
      <c r="L154" s="16"/>
      <c r="M154" s="16"/>
      <c r="N154" s="16"/>
      <c r="O154" s="16"/>
      <c r="P154" s="16"/>
      <c r="Q154" s="16"/>
      <c r="R154" s="16"/>
      <c r="S154" s="16"/>
      <c r="T154" s="16"/>
    </row>
    <row r="155" spans="1:20" x14ac:dyDescent="0.25">
      <c r="A155" s="16"/>
      <c r="B155" s="16"/>
      <c r="C155" s="335"/>
      <c r="D155" s="16"/>
      <c r="E155" s="16"/>
      <c r="F155" s="16"/>
      <c r="G155" s="16"/>
      <c r="H155" s="16"/>
      <c r="I155" s="16"/>
      <c r="J155" s="16"/>
      <c r="K155" s="16"/>
      <c r="L155" s="16"/>
      <c r="M155" s="16"/>
      <c r="N155" s="16"/>
      <c r="O155" s="16"/>
      <c r="P155" s="16"/>
      <c r="Q155" s="16"/>
      <c r="R155" s="16"/>
      <c r="S155" s="16"/>
      <c r="T155" s="16"/>
    </row>
    <row r="156" spans="1:20" x14ac:dyDescent="0.25">
      <c r="A156" s="16"/>
      <c r="B156" s="16"/>
      <c r="C156" s="335"/>
      <c r="D156" s="16"/>
      <c r="E156" s="16"/>
      <c r="F156" s="16"/>
      <c r="G156" s="16"/>
      <c r="H156" s="16"/>
      <c r="I156" s="16"/>
      <c r="J156" s="16"/>
      <c r="K156" s="16"/>
      <c r="L156" s="16"/>
      <c r="M156" s="16"/>
      <c r="N156" s="16"/>
      <c r="O156" s="16"/>
      <c r="P156" s="16"/>
      <c r="Q156" s="16"/>
      <c r="R156" s="16"/>
      <c r="S156" s="16"/>
      <c r="T156" s="16"/>
    </row>
    <row r="157" spans="1:20" x14ac:dyDescent="0.25">
      <c r="A157" s="16"/>
      <c r="B157" s="16"/>
      <c r="C157" s="335"/>
      <c r="D157" s="16"/>
      <c r="E157" s="16"/>
      <c r="F157" s="16"/>
      <c r="G157" s="16"/>
      <c r="H157" s="16"/>
      <c r="I157" s="16"/>
      <c r="J157" s="16"/>
      <c r="K157" s="16"/>
      <c r="L157" s="16"/>
      <c r="M157" s="16"/>
      <c r="N157" s="16"/>
      <c r="O157" s="16"/>
      <c r="P157" s="16"/>
      <c r="Q157" s="16"/>
      <c r="R157" s="16"/>
      <c r="S157" s="16"/>
      <c r="T157" s="16"/>
    </row>
    <row r="158" spans="1:20" x14ac:dyDescent="0.25">
      <c r="A158" s="16"/>
      <c r="B158" s="16"/>
      <c r="C158" s="335"/>
      <c r="D158" s="16"/>
      <c r="E158" s="16"/>
      <c r="F158" s="16"/>
      <c r="G158" s="16"/>
      <c r="H158" s="16"/>
      <c r="I158" s="16"/>
      <c r="J158" s="16"/>
      <c r="K158" s="16"/>
      <c r="L158" s="16"/>
      <c r="M158" s="16"/>
      <c r="N158" s="16"/>
      <c r="O158" s="16"/>
      <c r="P158" s="16"/>
      <c r="Q158" s="16"/>
      <c r="R158" s="16"/>
      <c r="S158" s="16"/>
      <c r="T158" s="16"/>
    </row>
    <row r="159" spans="1:20" x14ac:dyDescent="0.25">
      <c r="A159" s="16"/>
      <c r="B159" s="16"/>
      <c r="C159" s="335"/>
      <c r="D159" s="16"/>
      <c r="E159" s="16"/>
      <c r="F159" s="16"/>
      <c r="G159" s="16"/>
      <c r="H159" s="16"/>
      <c r="I159" s="16"/>
      <c r="J159" s="16"/>
      <c r="K159" s="16"/>
      <c r="L159" s="16"/>
      <c r="M159" s="16"/>
      <c r="N159" s="16"/>
      <c r="O159" s="16"/>
      <c r="P159" s="16"/>
      <c r="Q159" s="16"/>
      <c r="R159" s="16"/>
      <c r="S159" s="16"/>
      <c r="T159" s="16"/>
    </row>
    <row r="160" spans="1:20" x14ac:dyDescent="0.25">
      <c r="A160" s="16"/>
      <c r="B160" s="16"/>
      <c r="C160" s="335"/>
      <c r="D160" s="16"/>
      <c r="E160" s="16"/>
      <c r="F160" s="16"/>
      <c r="G160" s="16"/>
      <c r="H160" s="16"/>
      <c r="I160" s="16"/>
      <c r="J160" s="16"/>
      <c r="K160" s="16"/>
      <c r="L160" s="16"/>
      <c r="M160" s="16"/>
      <c r="N160" s="16"/>
      <c r="O160" s="16"/>
      <c r="P160" s="16"/>
      <c r="Q160" s="16"/>
      <c r="R160" s="16"/>
      <c r="S160" s="16"/>
      <c r="T160" s="16"/>
    </row>
    <row r="161" spans="1:20" x14ac:dyDescent="0.25">
      <c r="A161" s="16"/>
      <c r="B161" s="16"/>
      <c r="C161" s="335"/>
      <c r="D161" s="16"/>
      <c r="E161" s="16"/>
      <c r="F161" s="16"/>
      <c r="G161" s="16"/>
      <c r="H161" s="16"/>
      <c r="I161" s="16"/>
      <c r="J161" s="16"/>
      <c r="K161" s="16"/>
      <c r="L161" s="16"/>
      <c r="M161" s="16"/>
      <c r="N161" s="16"/>
      <c r="O161" s="16"/>
      <c r="P161" s="16"/>
      <c r="Q161" s="16"/>
      <c r="R161" s="16"/>
      <c r="S161" s="16"/>
      <c r="T161" s="16"/>
    </row>
    <row r="162" spans="1:20" x14ac:dyDescent="0.25">
      <c r="A162" s="16"/>
      <c r="B162" s="16"/>
      <c r="C162" s="335"/>
      <c r="D162" s="16"/>
      <c r="E162" s="16"/>
      <c r="F162" s="16"/>
      <c r="G162" s="16"/>
      <c r="H162" s="16"/>
      <c r="I162" s="16"/>
      <c r="J162" s="16"/>
      <c r="K162" s="16"/>
      <c r="L162" s="16"/>
      <c r="M162" s="16"/>
      <c r="N162" s="16"/>
      <c r="O162" s="16"/>
      <c r="P162" s="16"/>
      <c r="Q162" s="16"/>
      <c r="R162" s="16"/>
      <c r="S162" s="16"/>
      <c r="T162" s="16"/>
    </row>
    <row r="163" spans="1:20" x14ac:dyDescent="0.25">
      <c r="A163" s="16"/>
      <c r="B163" s="16"/>
      <c r="C163" s="335"/>
      <c r="D163" s="16"/>
      <c r="E163" s="16"/>
      <c r="F163" s="16"/>
      <c r="G163" s="16"/>
      <c r="H163" s="16"/>
      <c r="I163" s="16"/>
      <c r="J163" s="16"/>
      <c r="K163" s="16"/>
      <c r="L163" s="16"/>
      <c r="M163" s="16"/>
      <c r="N163" s="16"/>
      <c r="O163" s="16"/>
      <c r="P163" s="16"/>
      <c r="Q163" s="16"/>
      <c r="R163" s="16"/>
      <c r="S163" s="16"/>
      <c r="T163" s="16"/>
    </row>
    <row r="164" spans="1:20" x14ac:dyDescent="0.25">
      <c r="A164" s="16"/>
      <c r="B164" s="16"/>
      <c r="C164" s="335"/>
      <c r="D164" s="16"/>
      <c r="E164" s="16"/>
      <c r="F164" s="16"/>
      <c r="G164" s="16"/>
      <c r="H164" s="16"/>
      <c r="I164" s="16"/>
      <c r="J164" s="16"/>
      <c r="K164" s="16"/>
      <c r="L164" s="16"/>
      <c r="M164" s="16"/>
      <c r="N164" s="16"/>
      <c r="O164" s="16"/>
      <c r="P164" s="16"/>
      <c r="Q164" s="16"/>
      <c r="R164" s="16"/>
      <c r="S164" s="16"/>
      <c r="T164" s="16"/>
    </row>
    <row r="165" spans="1:20" x14ac:dyDescent="0.25">
      <c r="A165" s="16"/>
      <c r="B165" s="16"/>
      <c r="C165" s="335"/>
      <c r="D165" s="16"/>
      <c r="E165" s="16"/>
      <c r="F165" s="16"/>
      <c r="G165" s="16"/>
      <c r="H165" s="16"/>
      <c r="I165" s="16"/>
      <c r="J165" s="16"/>
      <c r="K165" s="16"/>
      <c r="L165" s="16"/>
      <c r="M165" s="16"/>
      <c r="N165" s="16"/>
      <c r="O165" s="16"/>
      <c r="P165" s="16"/>
      <c r="Q165" s="16"/>
      <c r="R165" s="16"/>
      <c r="S165" s="16"/>
      <c r="T165" s="16"/>
    </row>
    <row r="166" spans="1:20" x14ac:dyDescent="0.25">
      <c r="A166" s="16"/>
      <c r="B166" s="16"/>
      <c r="C166" s="335"/>
      <c r="D166" s="16"/>
      <c r="E166" s="16"/>
      <c r="F166" s="16"/>
      <c r="G166" s="16"/>
      <c r="H166" s="16"/>
      <c r="I166" s="16"/>
      <c r="J166" s="16"/>
      <c r="K166" s="16"/>
      <c r="L166" s="16"/>
      <c r="M166" s="16"/>
      <c r="N166" s="16"/>
      <c r="O166" s="16"/>
      <c r="P166" s="16"/>
      <c r="Q166" s="16"/>
      <c r="R166" s="16"/>
      <c r="S166" s="16"/>
      <c r="T166" s="16"/>
    </row>
    <row r="167" spans="1:20" x14ac:dyDescent="0.25">
      <c r="A167" s="16"/>
      <c r="B167" s="16"/>
      <c r="C167" s="335"/>
      <c r="D167" s="16"/>
      <c r="E167" s="16"/>
      <c r="F167" s="16"/>
      <c r="G167" s="16"/>
      <c r="H167" s="16"/>
      <c r="I167" s="16"/>
      <c r="J167" s="16"/>
      <c r="K167" s="16"/>
      <c r="L167" s="16"/>
      <c r="M167" s="16"/>
      <c r="N167" s="16"/>
      <c r="O167" s="16"/>
      <c r="P167" s="16"/>
      <c r="Q167" s="16"/>
      <c r="R167" s="16"/>
      <c r="S167" s="16"/>
      <c r="T167" s="16"/>
    </row>
    <row r="168" spans="1:20" x14ac:dyDescent="0.25">
      <c r="A168" s="16"/>
      <c r="B168" s="16"/>
      <c r="C168" s="335"/>
      <c r="D168" s="16"/>
      <c r="E168" s="16"/>
      <c r="F168" s="16"/>
      <c r="G168" s="16"/>
      <c r="H168" s="16"/>
      <c r="I168" s="16"/>
      <c r="J168" s="16"/>
      <c r="K168" s="16"/>
      <c r="L168" s="16"/>
      <c r="M168" s="16"/>
      <c r="N168" s="16"/>
      <c r="O168" s="16"/>
      <c r="P168" s="16"/>
      <c r="Q168" s="16"/>
      <c r="R168" s="16"/>
      <c r="S168" s="16"/>
      <c r="T168" s="16"/>
    </row>
    <row r="169" spans="1:20" x14ac:dyDescent="0.25">
      <c r="A169" s="16"/>
      <c r="B169" s="16"/>
      <c r="C169" s="335"/>
      <c r="D169" s="16"/>
      <c r="E169" s="16"/>
      <c r="F169" s="16"/>
      <c r="G169" s="16"/>
      <c r="H169" s="16"/>
      <c r="I169" s="16"/>
      <c r="J169" s="16"/>
      <c r="K169" s="16"/>
      <c r="L169" s="16"/>
      <c r="M169" s="16"/>
      <c r="N169" s="16"/>
      <c r="O169" s="16"/>
      <c r="P169" s="16"/>
      <c r="Q169" s="16"/>
      <c r="R169" s="16"/>
      <c r="S169" s="16"/>
      <c r="T169" s="16"/>
    </row>
    <row r="170" spans="1:20" x14ac:dyDescent="0.25">
      <c r="A170" s="16"/>
      <c r="B170" s="16"/>
      <c r="C170" s="335"/>
      <c r="D170" s="16"/>
      <c r="E170" s="16"/>
      <c r="F170" s="16"/>
      <c r="G170" s="16"/>
      <c r="H170" s="16"/>
      <c r="I170" s="16"/>
      <c r="J170" s="16"/>
      <c r="K170" s="16"/>
      <c r="L170" s="16"/>
      <c r="M170" s="16"/>
      <c r="N170" s="16"/>
      <c r="O170" s="16"/>
      <c r="P170" s="16"/>
      <c r="Q170" s="16"/>
      <c r="R170" s="16"/>
      <c r="S170" s="16"/>
      <c r="T170" s="16"/>
    </row>
    <row r="171" spans="1:20" x14ac:dyDescent="0.25">
      <c r="A171" s="16"/>
      <c r="B171" s="16"/>
      <c r="C171" s="335"/>
      <c r="D171" s="16"/>
      <c r="E171" s="16"/>
      <c r="F171" s="16"/>
      <c r="G171" s="16"/>
      <c r="H171" s="16"/>
      <c r="I171" s="16"/>
      <c r="J171" s="16"/>
      <c r="K171" s="16"/>
      <c r="L171" s="16"/>
      <c r="M171" s="16"/>
      <c r="N171" s="16"/>
      <c r="O171" s="16"/>
      <c r="P171" s="16"/>
      <c r="Q171" s="16"/>
      <c r="R171" s="16"/>
      <c r="S171" s="16"/>
      <c r="T171" s="16"/>
    </row>
    <row r="172" spans="1:20" x14ac:dyDescent="0.25">
      <c r="A172" s="16"/>
      <c r="B172" s="16"/>
      <c r="C172" s="335"/>
      <c r="D172" s="16"/>
      <c r="E172" s="16"/>
      <c r="F172" s="16"/>
      <c r="G172" s="16"/>
      <c r="H172" s="16"/>
      <c r="I172" s="16"/>
      <c r="J172" s="16"/>
      <c r="K172" s="16"/>
      <c r="L172" s="16"/>
      <c r="M172" s="16"/>
      <c r="N172" s="16"/>
      <c r="O172" s="16"/>
      <c r="P172" s="16"/>
      <c r="Q172" s="16"/>
      <c r="R172" s="16"/>
      <c r="S172" s="16"/>
      <c r="T172" s="16"/>
    </row>
    <row r="173" spans="1:20" x14ac:dyDescent="0.25">
      <c r="A173" s="16"/>
      <c r="B173" s="16"/>
      <c r="C173" s="335"/>
      <c r="D173" s="16"/>
      <c r="E173" s="16"/>
      <c r="F173" s="16"/>
      <c r="G173" s="16"/>
      <c r="H173" s="16"/>
      <c r="I173" s="16"/>
      <c r="J173" s="16"/>
      <c r="K173" s="16"/>
      <c r="L173" s="16"/>
      <c r="M173" s="16"/>
      <c r="N173" s="16"/>
      <c r="O173" s="16"/>
      <c r="P173" s="16"/>
      <c r="Q173" s="16"/>
      <c r="R173" s="16"/>
      <c r="S173" s="16"/>
      <c r="T173" s="16"/>
    </row>
    <row r="174" spans="1:20" x14ac:dyDescent="0.25">
      <c r="A174" s="16"/>
      <c r="B174" s="16"/>
      <c r="C174" s="335"/>
      <c r="D174" s="16"/>
      <c r="E174" s="16"/>
      <c r="F174" s="16"/>
      <c r="G174" s="16"/>
      <c r="H174" s="16"/>
      <c r="I174" s="16"/>
      <c r="J174" s="16"/>
      <c r="K174" s="16"/>
      <c r="L174" s="16"/>
      <c r="M174" s="16"/>
      <c r="N174" s="16"/>
      <c r="O174" s="16"/>
      <c r="P174" s="16"/>
      <c r="Q174" s="16"/>
      <c r="R174" s="16"/>
      <c r="S174" s="16"/>
      <c r="T174" s="16"/>
    </row>
    <row r="175" spans="1:20" x14ac:dyDescent="0.25">
      <c r="A175" s="16"/>
      <c r="B175" s="16"/>
      <c r="C175" s="335"/>
      <c r="D175" s="16"/>
      <c r="E175" s="16"/>
      <c r="F175" s="16"/>
      <c r="G175" s="16"/>
      <c r="H175" s="16"/>
      <c r="I175" s="16"/>
      <c r="J175" s="16"/>
      <c r="K175" s="16"/>
      <c r="L175" s="16"/>
      <c r="M175" s="16"/>
      <c r="N175" s="16"/>
      <c r="O175" s="16"/>
      <c r="P175" s="16"/>
      <c r="Q175" s="16"/>
      <c r="R175" s="16"/>
      <c r="S175" s="16"/>
      <c r="T175" s="16"/>
    </row>
    <row r="176" spans="1:20" x14ac:dyDescent="0.25">
      <c r="A176" s="16"/>
      <c r="B176" s="16"/>
      <c r="C176" s="335"/>
      <c r="D176" s="16"/>
      <c r="E176" s="16"/>
      <c r="F176" s="16"/>
      <c r="G176" s="16"/>
      <c r="H176" s="16"/>
      <c r="I176" s="16"/>
      <c r="J176" s="16"/>
      <c r="K176" s="16"/>
      <c r="L176" s="16"/>
      <c r="M176" s="16"/>
      <c r="N176" s="16"/>
      <c r="O176" s="16"/>
      <c r="P176" s="16"/>
      <c r="Q176" s="16"/>
      <c r="R176" s="16"/>
      <c r="S176" s="16"/>
      <c r="T176" s="16"/>
    </row>
    <row r="177" spans="1:20" x14ac:dyDescent="0.25">
      <c r="A177" s="16"/>
      <c r="B177" s="16"/>
      <c r="C177" s="335"/>
      <c r="D177" s="16"/>
      <c r="E177" s="16"/>
      <c r="F177" s="16"/>
      <c r="G177" s="16"/>
      <c r="H177" s="16"/>
      <c r="I177" s="16"/>
      <c r="J177" s="16"/>
      <c r="K177" s="16"/>
      <c r="L177" s="16"/>
      <c r="M177" s="16"/>
      <c r="N177" s="16"/>
      <c r="O177" s="16"/>
      <c r="P177" s="16"/>
      <c r="Q177" s="16"/>
      <c r="R177" s="16"/>
      <c r="S177" s="16"/>
      <c r="T177" s="16"/>
    </row>
    <row r="178" spans="1:20" x14ac:dyDescent="0.25">
      <c r="A178" s="16"/>
      <c r="B178" s="16"/>
      <c r="C178" s="335"/>
      <c r="D178" s="16"/>
      <c r="E178" s="16"/>
      <c r="F178" s="16"/>
      <c r="G178" s="16"/>
      <c r="H178" s="16"/>
      <c r="I178" s="16"/>
      <c r="J178" s="16"/>
      <c r="K178" s="16"/>
      <c r="L178" s="16"/>
      <c r="M178" s="16"/>
      <c r="N178" s="16"/>
      <c r="O178" s="16"/>
      <c r="P178" s="16"/>
      <c r="Q178" s="16"/>
      <c r="R178" s="16"/>
      <c r="S178" s="16"/>
      <c r="T178" s="16"/>
    </row>
    <row r="179" spans="1:20" x14ac:dyDescent="0.25">
      <c r="A179" s="16"/>
      <c r="B179" s="16"/>
      <c r="C179" s="335"/>
      <c r="D179" s="16"/>
      <c r="E179" s="16"/>
      <c r="F179" s="16"/>
      <c r="G179" s="16"/>
      <c r="H179" s="16"/>
      <c r="I179" s="16"/>
      <c r="J179" s="16"/>
      <c r="K179" s="16"/>
      <c r="L179" s="16"/>
      <c r="M179" s="16"/>
      <c r="N179" s="16"/>
      <c r="O179" s="16"/>
      <c r="P179" s="16"/>
      <c r="Q179" s="16"/>
      <c r="R179" s="16"/>
      <c r="S179" s="16"/>
      <c r="T179" s="16"/>
    </row>
    <row r="180" spans="1:20" x14ac:dyDescent="0.25">
      <c r="A180" s="16"/>
      <c r="B180" s="16"/>
      <c r="C180" s="335"/>
      <c r="D180" s="16"/>
      <c r="E180" s="16"/>
      <c r="F180" s="16"/>
      <c r="G180" s="16"/>
      <c r="H180" s="16"/>
      <c r="I180" s="16"/>
      <c r="J180" s="16"/>
      <c r="K180" s="16"/>
      <c r="L180" s="16"/>
      <c r="M180" s="16"/>
      <c r="N180" s="16"/>
      <c r="O180" s="16"/>
      <c r="P180" s="16"/>
      <c r="Q180" s="16"/>
      <c r="R180" s="16"/>
      <c r="S180" s="16"/>
      <c r="T180" s="16"/>
    </row>
    <row r="181" spans="1:20" x14ac:dyDescent="0.25">
      <c r="A181" s="16"/>
      <c r="B181" s="16"/>
      <c r="C181" s="335"/>
      <c r="D181" s="16"/>
      <c r="E181" s="16"/>
      <c r="F181" s="16"/>
      <c r="G181" s="16"/>
      <c r="H181" s="16"/>
      <c r="I181" s="16"/>
      <c r="J181" s="16"/>
      <c r="K181" s="16"/>
      <c r="L181" s="16"/>
      <c r="M181" s="16"/>
      <c r="N181" s="16"/>
      <c r="O181" s="16"/>
      <c r="P181" s="16"/>
      <c r="Q181" s="16"/>
      <c r="R181" s="16"/>
      <c r="S181" s="16"/>
      <c r="T181" s="16"/>
    </row>
    <row r="182" spans="1:20" x14ac:dyDescent="0.25">
      <c r="A182" s="16"/>
      <c r="B182" s="16"/>
      <c r="C182" s="335"/>
      <c r="D182" s="16"/>
      <c r="E182" s="16"/>
      <c r="F182" s="16"/>
      <c r="G182" s="16"/>
      <c r="H182" s="16"/>
      <c r="I182" s="16"/>
      <c r="J182" s="16"/>
      <c r="K182" s="16"/>
      <c r="L182" s="16"/>
      <c r="M182" s="16"/>
      <c r="N182" s="16"/>
      <c r="O182" s="16"/>
      <c r="P182" s="16"/>
      <c r="Q182" s="16"/>
      <c r="R182" s="16"/>
      <c r="S182" s="16"/>
      <c r="T182" s="16"/>
    </row>
    <row r="183" spans="1:20" x14ac:dyDescent="0.25">
      <c r="A183" s="16"/>
      <c r="B183" s="16"/>
      <c r="C183" s="335"/>
      <c r="D183" s="16"/>
      <c r="E183" s="16"/>
      <c r="F183" s="16"/>
      <c r="G183" s="16"/>
      <c r="H183" s="16"/>
      <c r="I183" s="16"/>
      <c r="J183" s="16"/>
      <c r="K183" s="16"/>
      <c r="L183" s="16"/>
      <c r="M183" s="16"/>
      <c r="N183" s="16"/>
      <c r="O183" s="16"/>
      <c r="P183" s="16"/>
      <c r="Q183" s="16"/>
      <c r="R183" s="16"/>
      <c r="S183" s="16"/>
      <c r="T183" s="16"/>
    </row>
    <row r="184" spans="1:20" x14ac:dyDescent="0.25">
      <c r="A184" s="16"/>
      <c r="B184" s="16"/>
      <c r="C184" s="335"/>
      <c r="D184" s="16"/>
      <c r="E184" s="16"/>
      <c r="F184" s="16"/>
      <c r="G184" s="16"/>
      <c r="H184" s="16"/>
      <c r="I184" s="16"/>
      <c r="J184" s="16"/>
      <c r="K184" s="16"/>
      <c r="L184" s="16"/>
      <c r="M184" s="16"/>
      <c r="N184" s="16"/>
      <c r="O184" s="16"/>
      <c r="P184" s="16"/>
      <c r="Q184" s="16"/>
      <c r="R184" s="16"/>
      <c r="S184" s="16"/>
      <c r="T184" s="16"/>
    </row>
    <row r="185" spans="1:20" x14ac:dyDescent="0.25">
      <c r="A185" s="16"/>
      <c r="B185" s="16"/>
      <c r="C185" s="335"/>
      <c r="D185" s="16"/>
      <c r="E185" s="16"/>
      <c r="F185" s="16"/>
      <c r="G185" s="16"/>
      <c r="H185" s="16"/>
      <c r="I185" s="16"/>
      <c r="J185" s="16"/>
      <c r="K185" s="16"/>
      <c r="L185" s="16"/>
      <c r="M185" s="16"/>
      <c r="N185" s="16"/>
      <c r="O185" s="16"/>
      <c r="P185" s="16"/>
      <c r="Q185" s="16"/>
      <c r="R185" s="16"/>
      <c r="S185" s="16"/>
      <c r="T185" s="16"/>
    </row>
    <row r="186" spans="1:20" x14ac:dyDescent="0.25">
      <c r="A186" s="16"/>
      <c r="B186" s="16"/>
      <c r="C186" s="335"/>
      <c r="D186" s="16"/>
      <c r="E186" s="16"/>
      <c r="F186" s="16"/>
      <c r="G186" s="16"/>
      <c r="H186" s="16"/>
      <c r="I186" s="16"/>
      <c r="J186" s="16"/>
      <c r="K186" s="16"/>
      <c r="L186" s="16"/>
      <c r="M186" s="16"/>
      <c r="N186" s="16"/>
      <c r="O186" s="16"/>
      <c r="P186" s="16"/>
      <c r="Q186" s="16"/>
      <c r="R186" s="16"/>
      <c r="S186" s="16"/>
      <c r="T186" s="16"/>
    </row>
    <row r="187" spans="1:20" x14ac:dyDescent="0.25">
      <c r="A187" s="16"/>
      <c r="B187" s="16"/>
      <c r="C187" s="335"/>
      <c r="D187" s="16"/>
      <c r="E187" s="16"/>
      <c r="F187" s="16"/>
      <c r="G187" s="16"/>
      <c r="H187" s="16"/>
      <c r="I187" s="16"/>
      <c r="J187" s="16"/>
      <c r="K187" s="16"/>
      <c r="L187" s="16"/>
      <c r="M187" s="16"/>
      <c r="N187" s="16"/>
      <c r="O187" s="16"/>
      <c r="P187" s="16"/>
      <c r="Q187" s="16"/>
      <c r="R187" s="16"/>
      <c r="S187" s="16"/>
      <c r="T187" s="16"/>
    </row>
    <row r="188" spans="1:20" x14ac:dyDescent="0.25">
      <c r="A188" s="16"/>
      <c r="B188" s="16"/>
      <c r="C188" s="335"/>
      <c r="D188" s="16"/>
      <c r="E188" s="16"/>
      <c r="F188" s="16"/>
      <c r="G188" s="16"/>
      <c r="H188" s="16"/>
      <c r="I188" s="16"/>
      <c r="J188" s="16"/>
      <c r="K188" s="16"/>
      <c r="L188" s="16"/>
      <c r="M188" s="16"/>
      <c r="N188" s="16"/>
      <c r="O188" s="16"/>
      <c r="P188" s="16"/>
      <c r="Q188" s="16"/>
      <c r="R188" s="16"/>
      <c r="S188" s="16"/>
      <c r="T188" s="16"/>
    </row>
    <row r="189" spans="1:20" x14ac:dyDescent="0.25">
      <c r="A189" s="16"/>
      <c r="B189" s="16"/>
      <c r="C189" s="335"/>
      <c r="D189" s="16"/>
      <c r="E189" s="16"/>
      <c r="F189" s="16"/>
      <c r="G189" s="16"/>
      <c r="H189" s="16"/>
      <c r="I189" s="16"/>
      <c r="J189" s="16"/>
      <c r="K189" s="16"/>
      <c r="L189" s="16"/>
      <c r="M189" s="16"/>
      <c r="N189" s="16"/>
      <c r="O189" s="16"/>
      <c r="P189" s="16"/>
      <c r="Q189" s="16"/>
      <c r="R189" s="16"/>
      <c r="S189" s="16"/>
      <c r="T189" s="16"/>
    </row>
    <row r="190" spans="1:20" x14ac:dyDescent="0.25">
      <c r="A190" s="16"/>
      <c r="B190" s="16"/>
      <c r="C190" s="335"/>
      <c r="D190" s="16"/>
      <c r="E190" s="16"/>
      <c r="F190" s="16"/>
      <c r="G190" s="16"/>
      <c r="H190" s="16"/>
      <c r="I190" s="16"/>
      <c r="J190" s="16"/>
      <c r="K190" s="16"/>
      <c r="L190" s="16"/>
      <c r="M190" s="16"/>
      <c r="N190" s="16"/>
      <c r="O190" s="16"/>
      <c r="P190" s="16"/>
      <c r="Q190" s="16"/>
      <c r="R190" s="16"/>
      <c r="S190" s="16"/>
      <c r="T190" s="16"/>
    </row>
    <row r="191" spans="1:20" x14ac:dyDescent="0.25">
      <c r="A191" s="16"/>
      <c r="B191" s="16"/>
      <c r="C191" s="335"/>
      <c r="D191" s="16"/>
      <c r="E191" s="16"/>
      <c r="F191" s="16"/>
      <c r="G191" s="16"/>
      <c r="H191" s="16"/>
      <c r="I191" s="16"/>
      <c r="J191" s="16"/>
      <c r="K191" s="16"/>
      <c r="L191" s="16"/>
      <c r="M191" s="16"/>
      <c r="N191" s="16"/>
      <c r="O191" s="16"/>
      <c r="P191" s="16"/>
      <c r="Q191" s="16"/>
      <c r="R191" s="16"/>
      <c r="S191" s="16"/>
      <c r="T191" s="16"/>
    </row>
    <row r="192" spans="1:20" x14ac:dyDescent="0.25">
      <c r="A192" s="16"/>
      <c r="B192" s="16"/>
      <c r="C192" s="335"/>
      <c r="D192" s="16"/>
      <c r="E192" s="16"/>
      <c r="F192" s="16"/>
      <c r="G192" s="16"/>
      <c r="H192" s="16"/>
      <c r="I192" s="16"/>
      <c r="J192" s="16"/>
      <c r="K192" s="16"/>
      <c r="L192" s="16"/>
      <c r="M192" s="16"/>
      <c r="N192" s="16"/>
      <c r="O192" s="16"/>
      <c r="P192" s="16"/>
      <c r="Q192" s="16"/>
      <c r="R192" s="16"/>
      <c r="S192" s="16"/>
      <c r="T192" s="16"/>
    </row>
    <row r="193" spans="1:20" x14ac:dyDescent="0.25">
      <c r="A193" s="16"/>
      <c r="B193" s="16"/>
      <c r="C193" s="335"/>
      <c r="D193" s="16"/>
      <c r="E193" s="16"/>
      <c r="F193" s="16"/>
      <c r="G193" s="16"/>
      <c r="H193" s="16"/>
      <c r="I193" s="16"/>
      <c r="J193" s="16"/>
      <c r="K193" s="16"/>
      <c r="L193" s="16"/>
      <c r="M193" s="16"/>
      <c r="N193" s="16"/>
      <c r="O193" s="16"/>
      <c r="P193" s="16"/>
      <c r="Q193" s="16"/>
      <c r="R193" s="16"/>
      <c r="S193" s="16"/>
      <c r="T193" s="16"/>
    </row>
    <row r="194" spans="1:20" x14ac:dyDescent="0.25">
      <c r="A194" s="16"/>
      <c r="B194" s="16"/>
      <c r="C194" s="335"/>
      <c r="D194" s="16"/>
      <c r="E194" s="16"/>
      <c r="F194" s="16"/>
      <c r="G194" s="16"/>
      <c r="H194" s="16"/>
      <c r="I194" s="16"/>
      <c r="J194" s="16"/>
      <c r="K194" s="16"/>
      <c r="L194" s="16"/>
      <c r="M194" s="16"/>
      <c r="N194" s="16"/>
      <c r="O194" s="16"/>
      <c r="P194" s="16"/>
      <c r="Q194" s="16"/>
      <c r="R194" s="16"/>
      <c r="S194" s="16"/>
      <c r="T194" s="16"/>
    </row>
    <row r="195" spans="1:20" x14ac:dyDescent="0.25">
      <c r="A195" s="16"/>
      <c r="B195" s="16"/>
      <c r="C195" s="335"/>
      <c r="D195" s="16"/>
      <c r="E195" s="16"/>
      <c r="F195" s="16"/>
      <c r="G195" s="16"/>
      <c r="H195" s="16"/>
      <c r="I195" s="16"/>
      <c r="J195" s="16"/>
      <c r="K195" s="16"/>
      <c r="L195" s="16"/>
      <c r="M195" s="16"/>
      <c r="N195" s="16"/>
      <c r="O195" s="16"/>
      <c r="P195" s="16"/>
      <c r="Q195" s="16"/>
      <c r="R195" s="16"/>
      <c r="S195" s="16"/>
      <c r="T195" s="16"/>
    </row>
    <row r="196" spans="1:20" x14ac:dyDescent="0.25">
      <c r="A196" s="16"/>
      <c r="B196" s="16"/>
      <c r="C196" s="335"/>
      <c r="D196" s="16"/>
      <c r="E196" s="16"/>
      <c r="F196" s="16"/>
      <c r="G196" s="16"/>
      <c r="H196" s="16"/>
      <c r="I196" s="16"/>
      <c r="J196" s="16"/>
      <c r="K196" s="16"/>
      <c r="L196" s="16"/>
      <c r="M196" s="16"/>
      <c r="N196" s="16"/>
      <c r="O196" s="16"/>
      <c r="P196" s="16"/>
      <c r="Q196" s="16"/>
      <c r="R196" s="16"/>
      <c r="S196" s="16"/>
      <c r="T196" s="16"/>
    </row>
    <row r="197" spans="1:20" x14ac:dyDescent="0.25">
      <c r="A197" s="16"/>
      <c r="B197" s="16"/>
      <c r="C197" s="335"/>
      <c r="D197" s="16"/>
      <c r="E197" s="16"/>
      <c r="F197" s="16"/>
      <c r="G197" s="16"/>
      <c r="H197" s="16"/>
      <c r="I197" s="16"/>
      <c r="J197" s="16"/>
      <c r="K197" s="16"/>
      <c r="L197" s="16"/>
      <c r="M197" s="16"/>
      <c r="N197" s="16"/>
      <c r="O197" s="16"/>
      <c r="P197" s="16"/>
      <c r="Q197" s="16"/>
      <c r="R197" s="16"/>
      <c r="S197" s="16"/>
      <c r="T197" s="16"/>
    </row>
    <row r="198" spans="1:20" x14ac:dyDescent="0.25">
      <c r="A198" s="16"/>
      <c r="B198" s="16"/>
      <c r="C198" s="335"/>
      <c r="D198" s="16"/>
      <c r="E198" s="16"/>
      <c r="F198" s="16"/>
      <c r="G198" s="16"/>
      <c r="H198" s="16"/>
      <c r="I198" s="16"/>
      <c r="J198" s="16"/>
      <c r="K198" s="16"/>
      <c r="L198" s="16"/>
      <c r="M198" s="16"/>
      <c r="N198" s="16"/>
      <c r="O198" s="16"/>
      <c r="P198" s="16"/>
      <c r="Q198" s="16"/>
      <c r="R198" s="16"/>
      <c r="S198" s="16"/>
      <c r="T198" s="16"/>
    </row>
    <row r="199" spans="1:20" x14ac:dyDescent="0.25">
      <c r="A199" s="16"/>
      <c r="B199" s="16"/>
      <c r="C199" s="335"/>
      <c r="D199" s="16"/>
      <c r="E199" s="16"/>
      <c r="F199" s="16"/>
      <c r="G199" s="16"/>
      <c r="H199" s="16"/>
      <c r="I199" s="16"/>
      <c r="J199" s="16"/>
      <c r="K199" s="16"/>
      <c r="L199" s="16"/>
      <c r="M199" s="16"/>
      <c r="N199" s="16"/>
      <c r="O199" s="16"/>
      <c r="P199" s="16"/>
      <c r="Q199" s="16"/>
      <c r="R199" s="16"/>
      <c r="S199" s="16"/>
      <c r="T199" s="16"/>
    </row>
    <row r="200" spans="1:20" x14ac:dyDescent="0.25">
      <c r="A200" s="16"/>
      <c r="B200" s="16"/>
      <c r="C200" s="335"/>
      <c r="D200" s="16"/>
      <c r="E200" s="16"/>
      <c r="F200" s="16"/>
      <c r="G200" s="16"/>
      <c r="H200" s="16"/>
      <c r="I200" s="16"/>
      <c r="J200" s="16"/>
      <c r="K200" s="16"/>
      <c r="L200" s="16"/>
      <c r="M200" s="16"/>
      <c r="N200" s="16"/>
      <c r="O200" s="16"/>
      <c r="P200" s="16"/>
      <c r="Q200" s="16"/>
      <c r="R200" s="16"/>
      <c r="S200" s="16"/>
      <c r="T200" s="16"/>
    </row>
    <row r="201" spans="1:20" x14ac:dyDescent="0.25">
      <c r="A201" s="16"/>
      <c r="B201" s="16"/>
      <c r="C201" s="335"/>
      <c r="D201" s="16"/>
      <c r="E201" s="16"/>
      <c r="F201" s="16"/>
      <c r="G201" s="16"/>
      <c r="H201" s="16"/>
      <c r="I201" s="16"/>
      <c r="J201" s="16"/>
      <c r="K201" s="16"/>
      <c r="L201" s="16"/>
      <c r="M201" s="16"/>
      <c r="N201" s="16"/>
      <c r="O201" s="16"/>
      <c r="P201" s="16"/>
      <c r="Q201" s="16"/>
      <c r="R201" s="16"/>
      <c r="S201" s="16"/>
      <c r="T201" s="16"/>
    </row>
    <row r="202" spans="1:20" x14ac:dyDescent="0.25">
      <c r="A202" s="16"/>
      <c r="B202" s="16"/>
      <c r="C202" s="335"/>
      <c r="D202" s="16"/>
      <c r="E202" s="16"/>
      <c r="F202" s="16"/>
      <c r="G202" s="16"/>
      <c r="H202" s="16"/>
      <c r="I202" s="16"/>
      <c r="J202" s="16"/>
      <c r="K202" s="16"/>
      <c r="L202" s="16"/>
      <c r="M202" s="16"/>
      <c r="N202" s="16"/>
      <c r="O202" s="16"/>
      <c r="P202" s="16"/>
      <c r="Q202" s="16"/>
      <c r="R202" s="16"/>
      <c r="S202" s="16"/>
      <c r="T202" s="16"/>
    </row>
    <row r="203" spans="1:20" x14ac:dyDescent="0.25">
      <c r="A203" s="16"/>
      <c r="B203" s="16"/>
      <c r="C203" s="335"/>
      <c r="D203" s="16"/>
      <c r="E203" s="16"/>
      <c r="F203" s="16"/>
      <c r="G203" s="16"/>
      <c r="H203" s="16"/>
      <c r="I203" s="16"/>
      <c r="J203" s="16"/>
      <c r="K203" s="16"/>
      <c r="L203" s="16"/>
      <c r="M203" s="16"/>
      <c r="N203" s="16"/>
      <c r="O203" s="16"/>
      <c r="P203" s="16"/>
      <c r="Q203" s="16"/>
      <c r="R203" s="16"/>
      <c r="S203" s="16"/>
      <c r="T203" s="16"/>
    </row>
    <row r="204" spans="1:20" x14ac:dyDescent="0.25">
      <c r="A204" s="16"/>
      <c r="B204" s="16"/>
      <c r="C204" s="335"/>
      <c r="D204" s="16"/>
      <c r="E204" s="16"/>
      <c r="F204" s="16"/>
      <c r="G204" s="16"/>
      <c r="H204" s="16"/>
      <c r="I204" s="16"/>
      <c r="J204" s="16"/>
      <c r="K204" s="16"/>
      <c r="L204" s="16"/>
      <c r="M204" s="16"/>
      <c r="N204" s="16"/>
      <c r="O204" s="16"/>
      <c r="P204" s="16"/>
      <c r="Q204" s="16"/>
      <c r="R204" s="16"/>
      <c r="S204" s="16"/>
      <c r="T204" s="16"/>
    </row>
    <row r="205" spans="1:20" x14ac:dyDescent="0.25">
      <c r="A205" s="16"/>
      <c r="B205" s="16"/>
      <c r="C205" s="335"/>
      <c r="D205" s="16"/>
      <c r="E205" s="16"/>
      <c r="F205" s="16"/>
      <c r="G205" s="16"/>
      <c r="H205" s="16"/>
      <c r="I205" s="16"/>
      <c r="J205" s="16"/>
      <c r="K205" s="16"/>
      <c r="L205" s="16"/>
      <c r="M205" s="16"/>
      <c r="N205" s="16"/>
      <c r="O205" s="16"/>
      <c r="P205" s="16"/>
      <c r="Q205" s="16"/>
      <c r="R205" s="16"/>
      <c r="S205" s="16"/>
      <c r="T205" s="16"/>
    </row>
    <row r="206" spans="1:20" x14ac:dyDescent="0.25">
      <c r="A206" s="16"/>
      <c r="B206" s="16"/>
      <c r="C206" s="335"/>
      <c r="D206" s="16"/>
      <c r="E206" s="16"/>
      <c r="F206" s="16"/>
      <c r="G206" s="16"/>
      <c r="H206" s="16"/>
      <c r="I206" s="16"/>
      <c r="J206" s="16"/>
      <c r="K206" s="16"/>
      <c r="L206" s="16"/>
      <c r="M206" s="16"/>
      <c r="N206" s="16"/>
      <c r="O206" s="16"/>
      <c r="P206" s="16"/>
      <c r="Q206" s="16"/>
      <c r="R206" s="16"/>
      <c r="S206" s="16"/>
      <c r="T206" s="16"/>
    </row>
    <row r="207" spans="1:20" x14ac:dyDescent="0.25">
      <c r="A207" s="16"/>
      <c r="B207" s="16"/>
      <c r="C207" s="335"/>
      <c r="D207" s="16"/>
      <c r="E207" s="16"/>
      <c r="F207" s="16"/>
      <c r="G207" s="16"/>
      <c r="H207" s="16"/>
      <c r="I207" s="16"/>
      <c r="J207" s="16"/>
      <c r="K207" s="16"/>
      <c r="L207" s="16"/>
      <c r="M207" s="16"/>
      <c r="N207" s="16"/>
      <c r="O207" s="16"/>
      <c r="P207" s="16"/>
      <c r="Q207" s="16"/>
      <c r="R207" s="16"/>
      <c r="S207" s="16"/>
      <c r="T207" s="16"/>
    </row>
    <row r="208" spans="1:20" x14ac:dyDescent="0.25">
      <c r="A208" s="16"/>
      <c r="B208" s="16"/>
      <c r="C208" s="335"/>
      <c r="D208" s="16"/>
      <c r="E208" s="16"/>
      <c r="F208" s="16"/>
      <c r="G208" s="16"/>
      <c r="H208" s="16"/>
      <c r="I208" s="16"/>
      <c r="J208" s="16"/>
      <c r="K208" s="16"/>
      <c r="L208" s="16"/>
      <c r="M208" s="16"/>
      <c r="N208" s="16"/>
      <c r="O208" s="16"/>
      <c r="P208" s="16"/>
      <c r="Q208" s="16"/>
      <c r="R208" s="16"/>
      <c r="S208" s="16"/>
      <c r="T208" s="16"/>
    </row>
    <row r="209" spans="1:20" x14ac:dyDescent="0.25">
      <c r="A209" s="16"/>
      <c r="B209" s="16"/>
      <c r="C209" s="335"/>
      <c r="D209" s="16"/>
      <c r="E209" s="16"/>
      <c r="F209" s="16"/>
      <c r="G209" s="16"/>
      <c r="H209" s="16"/>
      <c r="I209" s="16"/>
      <c r="J209" s="16"/>
      <c r="K209" s="16"/>
      <c r="L209" s="16"/>
      <c r="M209" s="16"/>
      <c r="N209" s="16"/>
      <c r="O209" s="16"/>
      <c r="P209" s="16"/>
      <c r="Q209" s="16"/>
      <c r="R209" s="16"/>
      <c r="S209" s="16"/>
      <c r="T209" s="16"/>
    </row>
    <row r="210" spans="1:20" x14ac:dyDescent="0.25">
      <c r="A210" s="16"/>
      <c r="B210" s="16"/>
      <c r="C210" s="335"/>
      <c r="D210" s="16"/>
      <c r="E210" s="16"/>
      <c r="F210" s="16"/>
      <c r="G210" s="16"/>
      <c r="H210" s="16"/>
      <c r="I210" s="16"/>
      <c r="J210" s="16"/>
      <c r="K210" s="16"/>
      <c r="L210" s="16"/>
      <c r="M210" s="16"/>
      <c r="N210" s="16"/>
      <c r="O210" s="16"/>
      <c r="P210" s="16"/>
      <c r="Q210" s="16"/>
      <c r="R210" s="16"/>
      <c r="S210" s="16"/>
      <c r="T210" s="16"/>
    </row>
    <row r="211" spans="1:20" x14ac:dyDescent="0.25">
      <c r="A211" s="16"/>
      <c r="B211" s="16"/>
      <c r="C211" s="335"/>
      <c r="D211" s="16"/>
      <c r="E211" s="16"/>
      <c r="F211" s="16"/>
      <c r="G211" s="16"/>
      <c r="H211" s="16"/>
      <c r="I211" s="16"/>
      <c r="J211" s="16"/>
      <c r="K211" s="16"/>
      <c r="L211" s="16"/>
      <c r="M211" s="16"/>
      <c r="N211" s="16"/>
      <c r="O211" s="16"/>
      <c r="P211" s="16"/>
      <c r="Q211" s="16"/>
      <c r="R211" s="16"/>
      <c r="S211" s="16"/>
      <c r="T211" s="16"/>
    </row>
    <row r="212" spans="1:20" x14ac:dyDescent="0.25">
      <c r="A212" s="16"/>
      <c r="B212" s="16"/>
      <c r="C212" s="335"/>
      <c r="D212" s="16"/>
      <c r="E212" s="16"/>
      <c r="F212" s="16"/>
      <c r="G212" s="16"/>
      <c r="H212" s="16"/>
      <c r="I212" s="16"/>
      <c r="J212" s="16"/>
      <c r="K212" s="16"/>
      <c r="L212" s="16"/>
      <c r="M212" s="16"/>
      <c r="N212" s="16"/>
      <c r="O212" s="16"/>
      <c r="P212" s="16"/>
      <c r="Q212" s="16"/>
      <c r="R212" s="16"/>
      <c r="S212" s="16"/>
      <c r="T212" s="16"/>
    </row>
    <row r="213" spans="1:20" x14ac:dyDescent="0.25">
      <c r="A213" s="16"/>
      <c r="B213" s="16"/>
      <c r="C213" s="335"/>
      <c r="D213" s="16"/>
      <c r="E213" s="16"/>
      <c r="F213" s="16"/>
      <c r="G213" s="16"/>
      <c r="H213" s="16"/>
      <c r="I213" s="16"/>
      <c r="J213" s="16"/>
      <c r="K213" s="16"/>
      <c r="L213" s="16"/>
      <c r="M213" s="16"/>
      <c r="N213" s="16"/>
      <c r="O213" s="16"/>
      <c r="P213" s="16"/>
      <c r="Q213" s="16"/>
      <c r="R213" s="16"/>
      <c r="S213" s="16"/>
      <c r="T213" s="16"/>
    </row>
    <row r="214" spans="1:20" x14ac:dyDescent="0.25">
      <c r="A214" s="16"/>
      <c r="B214" s="16"/>
      <c r="C214" s="335"/>
      <c r="D214" s="16"/>
      <c r="E214" s="16"/>
      <c r="F214" s="16"/>
      <c r="G214" s="16"/>
      <c r="H214" s="16"/>
      <c r="I214" s="16"/>
      <c r="J214" s="16"/>
      <c r="K214" s="16"/>
      <c r="L214" s="16"/>
      <c r="M214" s="16"/>
      <c r="N214" s="16"/>
      <c r="O214" s="16"/>
      <c r="P214" s="16"/>
      <c r="Q214" s="16"/>
      <c r="R214" s="16"/>
      <c r="S214" s="16"/>
      <c r="T214" s="16"/>
    </row>
    <row r="215" spans="1:20" x14ac:dyDescent="0.25">
      <c r="A215" s="16"/>
      <c r="B215" s="16"/>
      <c r="C215" s="335"/>
      <c r="D215" s="16"/>
      <c r="E215" s="16"/>
      <c r="F215" s="16"/>
      <c r="G215" s="16"/>
      <c r="H215" s="16"/>
      <c r="I215" s="16"/>
      <c r="J215" s="16"/>
      <c r="K215" s="16"/>
      <c r="L215" s="16"/>
      <c r="M215" s="16"/>
      <c r="N215" s="16"/>
      <c r="O215" s="16"/>
      <c r="P215" s="16"/>
      <c r="Q215" s="16"/>
      <c r="R215" s="16"/>
      <c r="S215" s="16"/>
      <c r="T215" s="16"/>
    </row>
    <row r="216" spans="1:20" x14ac:dyDescent="0.25">
      <c r="A216" s="16"/>
      <c r="B216" s="16"/>
      <c r="C216" s="335"/>
      <c r="D216" s="16"/>
      <c r="E216" s="16"/>
      <c r="F216" s="16"/>
      <c r="G216" s="16"/>
      <c r="H216" s="16"/>
      <c r="I216" s="16"/>
      <c r="J216" s="16"/>
      <c r="K216" s="16"/>
      <c r="L216" s="16"/>
      <c r="M216" s="16"/>
      <c r="N216" s="16"/>
      <c r="O216" s="16"/>
      <c r="P216" s="16"/>
      <c r="Q216" s="16"/>
      <c r="R216" s="16"/>
      <c r="S216" s="16"/>
      <c r="T216" s="16"/>
    </row>
    <row r="217" spans="1:20" x14ac:dyDescent="0.25">
      <c r="A217" s="16"/>
      <c r="B217" s="16"/>
      <c r="C217" s="335"/>
      <c r="D217" s="16"/>
      <c r="E217" s="16"/>
      <c r="F217" s="16"/>
      <c r="G217" s="16"/>
      <c r="H217" s="16"/>
      <c r="I217" s="16"/>
      <c r="J217" s="16"/>
      <c r="K217" s="16"/>
      <c r="L217" s="16"/>
      <c r="M217" s="16"/>
      <c r="N217" s="16"/>
      <c r="O217" s="16"/>
      <c r="P217" s="16"/>
      <c r="Q217" s="16"/>
      <c r="R217" s="16"/>
      <c r="S217" s="16"/>
      <c r="T217" s="16"/>
    </row>
    <row r="218" spans="1:20" x14ac:dyDescent="0.25">
      <c r="A218" s="16"/>
      <c r="B218" s="16"/>
      <c r="C218" s="335"/>
      <c r="D218" s="16"/>
      <c r="E218" s="16"/>
      <c r="F218" s="16"/>
      <c r="G218" s="16"/>
      <c r="H218" s="16"/>
      <c r="I218" s="16"/>
      <c r="J218" s="16"/>
      <c r="K218" s="16"/>
      <c r="L218" s="16"/>
      <c r="M218" s="16"/>
      <c r="N218" s="16"/>
      <c r="O218" s="16"/>
      <c r="P218" s="16"/>
      <c r="Q218" s="16"/>
      <c r="R218" s="16"/>
      <c r="S218" s="16"/>
      <c r="T218" s="16"/>
    </row>
    <row r="219" spans="1:20" x14ac:dyDescent="0.25">
      <c r="A219" s="16"/>
      <c r="B219" s="16"/>
      <c r="C219" s="335"/>
      <c r="D219" s="16"/>
      <c r="E219" s="16"/>
      <c r="F219" s="16"/>
      <c r="G219" s="16"/>
      <c r="H219" s="16"/>
      <c r="I219" s="16"/>
      <c r="J219" s="16"/>
      <c r="K219" s="16"/>
      <c r="L219" s="16"/>
      <c r="M219" s="16"/>
      <c r="N219" s="16"/>
      <c r="O219" s="16"/>
      <c r="P219" s="16"/>
      <c r="Q219" s="16"/>
      <c r="R219" s="16"/>
      <c r="S219" s="16"/>
      <c r="T219" s="16"/>
    </row>
    <row r="220" spans="1:20" x14ac:dyDescent="0.25">
      <c r="A220" s="16"/>
      <c r="B220" s="16"/>
      <c r="C220" s="335"/>
      <c r="D220" s="16"/>
      <c r="E220" s="16"/>
      <c r="F220" s="16"/>
      <c r="G220" s="16"/>
      <c r="H220" s="16"/>
      <c r="I220" s="16"/>
      <c r="J220" s="16"/>
      <c r="K220" s="16"/>
      <c r="L220" s="16"/>
      <c r="M220" s="16"/>
      <c r="N220" s="16"/>
      <c r="O220" s="16"/>
      <c r="P220" s="16"/>
      <c r="Q220" s="16"/>
      <c r="R220" s="16"/>
      <c r="S220" s="16"/>
      <c r="T220" s="16"/>
    </row>
    <row r="221" spans="1:20" x14ac:dyDescent="0.25">
      <c r="A221" s="16"/>
      <c r="B221" s="16"/>
      <c r="C221" s="335"/>
      <c r="D221" s="16"/>
      <c r="E221" s="16"/>
      <c r="F221" s="16"/>
      <c r="G221" s="16"/>
      <c r="H221" s="16"/>
      <c r="I221" s="16"/>
      <c r="J221" s="16"/>
      <c r="K221" s="16"/>
      <c r="L221" s="16"/>
      <c r="M221" s="16"/>
      <c r="N221" s="16"/>
      <c r="O221" s="16"/>
      <c r="P221" s="16"/>
      <c r="Q221" s="16"/>
      <c r="R221" s="16"/>
      <c r="S221" s="16"/>
      <c r="T221" s="16"/>
    </row>
    <row r="222" spans="1:20" x14ac:dyDescent="0.25">
      <c r="A222" s="16"/>
      <c r="B222" s="16"/>
      <c r="C222" s="335"/>
      <c r="D222" s="16"/>
      <c r="E222" s="16"/>
      <c r="F222" s="16"/>
      <c r="G222" s="16"/>
      <c r="H222" s="16"/>
      <c r="I222" s="16"/>
      <c r="J222" s="16"/>
      <c r="K222" s="16"/>
      <c r="L222" s="16"/>
      <c r="M222" s="16"/>
      <c r="N222" s="16"/>
      <c r="O222" s="16"/>
      <c r="P222" s="16"/>
      <c r="Q222" s="16"/>
      <c r="R222" s="16"/>
      <c r="S222" s="16"/>
      <c r="T222" s="16"/>
    </row>
    <row r="223" spans="1:20" x14ac:dyDescent="0.25">
      <c r="A223" s="16"/>
      <c r="B223" s="16"/>
      <c r="C223" s="335"/>
      <c r="D223" s="16"/>
      <c r="E223" s="16"/>
      <c r="F223" s="16"/>
      <c r="G223" s="16"/>
      <c r="H223" s="16"/>
      <c r="I223" s="16"/>
      <c r="J223" s="16"/>
      <c r="K223" s="16"/>
      <c r="L223" s="16"/>
      <c r="M223" s="16"/>
      <c r="N223" s="16"/>
      <c r="O223" s="16"/>
      <c r="P223" s="16"/>
      <c r="Q223" s="16"/>
      <c r="R223" s="16"/>
      <c r="S223" s="16"/>
      <c r="T223" s="16"/>
    </row>
    <row r="224" spans="1:20" x14ac:dyDescent="0.25">
      <c r="A224" s="16"/>
      <c r="B224" s="16"/>
      <c r="C224" s="335"/>
      <c r="D224" s="16"/>
      <c r="E224" s="16"/>
      <c r="F224" s="16"/>
      <c r="G224" s="16"/>
      <c r="H224" s="16"/>
      <c r="I224" s="16"/>
      <c r="J224" s="16"/>
      <c r="K224" s="16"/>
      <c r="L224" s="16"/>
      <c r="M224" s="16"/>
      <c r="N224" s="16"/>
      <c r="O224" s="16"/>
      <c r="P224" s="16"/>
      <c r="Q224" s="16"/>
      <c r="R224" s="16"/>
      <c r="S224" s="16"/>
      <c r="T224" s="16"/>
    </row>
    <row r="225" spans="1:20" x14ac:dyDescent="0.25">
      <c r="A225" s="16"/>
      <c r="B225" s="16"/>
      <c r="C225" s="335"/>
      <c r="D225" s="16"/>
      <c r="E225" s="16"/>
      <c r="F225" s="16"/>
      <c r="G225" s="16"/>
      <c r="H225" s="16"/>
      <c r="I225" s="16"/>
      <c r="J225" s="16"/>
      <c r="K225" s="16"/>
      <c r="L225" s="16"/>
      <c r="M225" s="16"/>
      <c r="N225" s="16"/>
      <c r="O225" s="16"/>
      <c r="P225" s="16"/>
      <c r="Q225" s="16"/>
      <c r="R225" s="16"/>
      <c r="S225" s="16"/>
      <c r="T225" s="16"/>
    </row>
    <row r="226" spans="1:20" x14ac:dyDescent="0.25">
      <c r="A226" s="16"/>
      <c r="B226" s="16"/>
      <c r="C226" s="335"/>
      <c r="D226" s="16"/>
      <c r="E226" s="16"/>
      <c r="F226" s="16"/>
      <c r="G226" s="16"/>
      <c r="H226" s="16"/>
      <c r="I226" s="16"/>
      <c r="J226" s="16"/>
      <c r="K226" s="16"/>
      <c r="L226" s="16"/>
      <c r="M226" s="16"/>
      <c r="N226" s="16"/>
      <c r="O226" s="16"/>
      <c r="P226" s="16"/>
      <c r="Q226" s="16"/>
      <c r="R226" s="16"/>
      <c r="S226" s="16"/>
      <c r="T226" s="16"/>
    </row>
    <row r="227" spans="1:20" x14ac:dyDescent="0.25">
      <c r="A227" s="16"/>
      <c r="B227" s="16"/>
      <c r="C227" s="335"/>
      <c r="D227" s="16"/>
      <c r="E227" s="16"/>
      <c r="F227" s="16"/>
      <c r="G227" s="16"/>
      <c r="H227" s="16"/>
      <c r="I227" s="16"/>
      <c r="J227" s="16"/>
      <c r="K227" s="16"/>
      <c r="L227" s="16"/>
      <c r="M227" s="16"/>
      <c r="N227" s="16"/>
      <c r="O227" s="16"/>
      <c r="P227" s="16"/>
      <c r="Q227" s="16"/>
      <c r="R227" s="16"/>
      <c r="S227" s="16"/>
      <c r="T227" s="16"/>
    </row>
    <row r="228" spans="1:20" x14ac:dyDescent="0.25">
      <c r="A228" s="16"/>
      <c r="B228" s="16"/>
      <c r="C228" s="335"/>
      <c r="D228" s="16"/>
      <c r="E228" s="16"/>
      <c r="F228" s="16"/>
      <c r="G228" s="16"/>
      <c r="H228" s="16"/>
      <c r="I228" s="16"/>
      <c r="J228" s="16"/>
      <c r="K228" s="16"/>
      <c r="L228" s="16"/>
      <c r="M228" s="16"/>
      <c r="N228" s="16"/>
      <c r="O228" s="16"/>
      <c r="P228" s="16"/>
      <c r="Q228" s="16"/>
      <c r="R228" s="16"/>
      <c r="S228" s="16"/>
      <c r="T228" s="16"/>
    </row>
    <row r="229" spans="1:20" x14ac:dyDescent="0.25">
      <c r="A229" s="16"/>
      <c r="B229" s="16"/>
      <c r="C229" s="335"/>
      <c r="D229" s="16"/>
      <c r="E229" s="16"/>
      <c r="F229" s="16"/>
      <c r="G229" s="16"/>
      <c r="H229" s="16"/>
      <c r="I229" s="16"/>
      <c r="J229" s="16"/>
      <c r="K229" s="16"/>
      <c r="L229" s="16"/>
      <c r="M229" s="16"/>
      <c r="N229" s="16"/>
      <c r="O229" s="16"/>
      <c r="P229" s="16"/>
      <c r="Q229" s="16"/>
      <c r="R229" s="16"/>
      <c r="S229" s="16"/>
      <c r="T229" s="16"/>
    </row>
    <row r="230" spans="1:20" x14ac:dyDescent="0.25">
      <c r="A230" s="16"/>
      <c r="B230" s="16"/>
      <c r="C230" s="335"/>
      <c r="D230" s="16"/>
      <c r="E230" s="16"/>
      <c r="F230" s="16"/>
      <c r="G230" s="16"/>
      <c r="H230" s="16"/>
      <c r="I230" s="16"/>
      <c r="J230" s="16"/>
      <c r="K230" s="16"/>
      <c r="L230" s="16"/>
      <c r="M230" s="16"/>
      <c r="N230" s="16"/>
      <c r="O230" s="16"/>
      <c r="P230" s="16"/>
      <c r="Q230" s="16"/>
      <c r="R230" s="16"/>
      <c r="S230" s="16"/>
      <c r="T230" s="16"/>
    </row>
    <row r="231" spans="1:20" x14ac:dyDescent="0.25">
      <c r="A231" s="16"/>
      <c r="B231" s="16"/>
      <c r="C231" s="335"/>
      <c r="D231" s="16"/>
      <c r="E231" s="16"/>
      <c r="F231" s="16"/>
      <c r="G231" s="16"/>
      <c r="H231" s="16"/>
      <c r="I231" s="16"/>
      <c r="J231" s="16"/>
      <c r="K231" s="16"/>
      <c r="L231" s="16"/>
      <c r="M231" s="16"/>
      <c r="N231" s="16"/>
      <c r="O231" s="16"/>
      <c r="P231" s="16"/>
      <c r="Q231" s="16"/>
      <c r="R231" s="16"/>
      <c r="S231" s="16"/>
      <c r="T231" s="16"/>
    </row>
    <row r="232" spans="1:20" x14ac:dyDescent="0.25">
      <c r="A232" s="16"/>
      <c r="B232" s="16"/>
      <c r="C232" s="335"/>
      <c r="D232" s="16"/>
      <c r="E232" s="16"/>
      <c r="F232" s="16"/>
      <c r="G232" s="16"/>
      <c r="H232" s="16"/>
      <c r="I232" s="16"/>
      <c r="J232" s="16"/>
      <c r="K232" s="16"/>
      <c r="L232" s="16"/>
      <c r="M232" s="16"/>
      <c r="N232" s="16"/>
      <c r="O232" s="16"/>
      <c r="P232" s="16"/>
      <c r="Q232" s="16"/>
      <c r="R232" s="16"/>
      <c r="S232" s="16"/>
      <c r="T232" s="16"/>
    </row>
    <row r="233" spans="1:20" x14ac:dyDescent="0.25">
      <c r="A233" s="16"/>
      <c r="B233" s="16"/>
      <c r="C233" s="335"/>
      <c r="D233" s="16"/>
      <c r="E233" s="16"/>
      <c r="F233" s="16"/>
      <c r="G233" s="16"/>
      <c r="H233" s="16"/>
      <c r="I233" s="16"/>
      <c r="J233" s="16"/>
      <c r="K233" s="16"/>
      <c r="L233" s="16"/>
      <c r="M233" s="16"/>
      <c r="N233" s="16"/>
      <c r="O233" s="16"/>
      <c r="P233" s="16"/>
      <c r="Q233" s="16"/>
      <c r="R233" s="16"/>
      <c r="S233" s="16"/>
      <c r="T233" s="16"/>
    </row>
    <row r="234" spans="1:20" x14ac:dyDescent="0.25">
      <c r="A234" s="16"/>
      <c r="B234" s="16"/>
      <c r="C234" s="335"/>
      <c r="D234" s="16"/>
      <c r="E234" s="16"/>
      <c r="F234" s="16"/>
      <c r="G234" s="16"/>
      <c r="H234" s="16"/>
      <c r="I234" s="16"/>
      <c r="J234" s="16"/>
      <c r="K234" s="16"/>
      <c r="L234" s="16"/>
      <c r="M234" s="16"/>
      <c r="N234" s="16"/>
      <c r="O234" s="16"/>
      <c r="P234" s="16"/>
      <c r="Q234" s="16"/>
      <c r="R234" s="16"/>
      <c r="S234" s="16"/>
      <c r="T234" s="16"/>
    </row>
    <row r="235" spans="1:20" x14ac:dyDescent="0.25">
      <c r="A235" s="16"/>
      <c r="B235" s="16"/>
      <c r="C235" s="335"/>
      <c r="D235" s="16"/>
      <c r="E235" s="16"/>
      <c r="F235" s="16"/>
      <c r="G235" s="16"/>
      <c r="H235" s="16"/>
      <c r="I235" s="16"/>
      <c r="J235" s="16"/>
      <c r="K235" s="16"/>
      <c r="L235" s="16"/>
      <c r="M235" s="16"/>
      <c r="N235" s="16"/>
      <c r="O235" s="16"/>
      <c r="P235" s="16"/>
      <c r="Q235" s="16"/>
      <c r="R235" s="16"/>
      <c r="S235" s="16"/>
      <c r="T235" s="16"/>
    </row>
    <row r="236" spans="1:20" x14ac:dyDescent="0.25">
      <c r="A236" s="16"/>
      <c r="B236" s="16"/>
      <c r="C236" s="335"/>
      <c r="D236" s="16"/>
      <c r="E236" s="16"/>
      <c r="F236" s="16"/>
      <c r="G236" s="16"/>
      <c r="H236" s="16"/>
      <c r="I236" s="16"/>
      <c r="J236" s="16"/>
      <c r="K236" s="16"/>
      <c r="L236" s="16"/>
      <c r="M236" s="16"/>
      <c r="N236" s="16"/>
      <c r="O236" s="16"/>
      <c r="P236" s="16"/>
      <c r="Q236" s="16"/>
      <c r="R236" s="16"/>
      <c r="S236" s="16"/>
      <c r="T236" s="16"/>
    </row>
    <row r="237" spans="1:20" x14ac:dyDescent="0.25">
      <c r="A237" s="16"/>
      <c r="B237" s="16"/>
      <c r="C237" s="335"/>
      <c r="D237" s="16"/>
      <c r="E237" s="16"/>
      <c r="F237" s="16"/>
      <c r="G237" s="16"/>
      <c r="H237" s="16"/>
      <c r="I237" s="16"/>
      <c r="J237" s="16"/>
      <c r="K237" s="16"/>
      <c r="L237" s="16"/>
      <c r="M237" s="16"/>
      <c r="N237" s="16"/>
      <c r="O237" s="16"/>
      <c r="P237" s="16"/>
      <c r="Q237" s="16"/>
      <c r="R237" s="16"/>
      <c r="S237" s="16"/>
      <c r="T237" s="16"/>
    </row>
    <row r="238" spans="1:20" x14ac:dyDescent="0.25">
      <c r="A238" s="16"/>
      <c r="B238" s="16"/>
      <c r="C238" s="335"/>
      <c r="D238" s="16"/>
      <c r="E238" s="16"/>
      <c r="F238" s="16"/>
      <c r="G238" s="16"/>
      <c r="H238" s="16"/>
      <c r="I238" s="16"/>
      <c r="J238" s="16"/>
      <c r="K238" s="16"/>
      <c r="L238" s="16"/>
      <c r="M238" s="16"/>
      <c r="N238" s="16"/>
      <c r="O238" s="16"/>
      <c r="P238" s="16"/>
      <c r="Q238" s="16"/>
      <c r="R238" s="16"/>
      <c r="S238" s="16"/>
      <c r="T238" s="16"/>
    </row>
    <row r="239" spans="1:20" x14ac:dyDescent="0.25">
      <c r="A239" s="16"/>
      <c r="B239" s="16"/>
      <c r="C239" s="335"/>
      <c r="D239" s="16"/>
      <c r="E239" s="16"/>
      <c r="F239" s="16"/>
      <c r="G239" s="16"/>
      <c r="H239" s="16"/>
      <c r="I239" s="16"/>
      <c r="J239" s="16"/>
      <c r="K239" s="16"/>
      <c r="L239" s="16"/>
      <c r="M239" s="16"/>
      <c r="N239" s="16"/>
      <c r="O239" s="16"/>
      <c r="P239" s="16"/>
      <c r="Q239" s="16"/>
      <c r="R239" s="16"/>
      <c r="S239" s="16"/>
      <c r="T239" s="16"/>
    </row>
    <row r="240" spans="1:20" x14ac:dyDescent="0.25">
      <c r="A240" s="16"/>
      <c r="B240" s="16"/>
      <c r="C240" s="335"/>
      <c r="D240" s="16"/>
      <c r="E240" s="16"/>
      <c r="F240" s="16"/>
      <c r="G240" s="16"/>
      <c r="H240" s="16"/>
      <c r="I240" s="16"/>
      <c r="J240" s="16"/>
      <c r="K240" s="16"/>
      <c r="L240" s="16"/>
      <c r="M240" s="16"/>
      <c r="N240" s="16"/>
      <c r="O240" s="16"/>
      <c r="P240" s="16"/>
      <c r="Q240" s="16"/>
      <c r="R240" s="16"/>
      <c r="S240" s="16"/>
      <c r="T240" s="16"/>
    </row>
    <row r="241" spans="1:20" x14ac:dyDescent="0.25">
      <c r="A241" s="16"/>
      <c r="B241" s="16"/>
      <c r="C241" s="335"/>
      <c r="D241" s="16"/>
      <c r="E241" s="16"/>
      <c r="F241" s="16"/>
      <c r="G241" s="16"/>
      <c r="H241" s="16"/>
      <c r="I241" s="16"/>
      <c r="J241" s="16"/>
      <c r="K241" s="16"/>
      <c r="L241" s="16"/>
      <c r="M241" s="16"/>
      <c r="N241" s="16"/>
      <c r="O241" s="16"/>
      <c r="P241" s="16"/>
      <c r="Q241" s="16"/>
      <c r="R241" s="16"/>
      <c r="S241" s="16"/>
      <c r="T241" s="16"/>
    </row>
    <row r="242" spans="1:20" x14ac:dyDescent="0.25">
      <c r="A242" s="16"/>
      <c r="B242" s="16"/>
      <c r="C242" s="335"/>
      <c r="D242" s="16"/>
      <c r="E242" s="16"/>
      <c r="F242" s="16"/>
      <c r="G242" s="16"/>
      <c r="H242" s="16"/>
      <c r="I242" s="16"/>
      <c r="J242" s="16"/>
      <c r="K242" s="16"/>
      <c r="L242" s="16"/>
      <c r="M242" s="16"/>
      <c r="N242" s="16"/>
      <c r="O242" s="16"/>
      <c r="P242" s="16"/>
      <c r="Q242" s="16"/>
      <c r="R242" s="16"/>
      <c r="S242" s="16"/>
      <c r="T242" s="16"/>
    </row>
    <row r="243" spans="1:20" x14ac:dyDescent="0.25">
      <c r="A243" s="16"/>
      <c r="B243" s="16"/>
      <c r="C243" s="335"/>
      <c r="D243" s="16"/>
      <c r="E243" s="16"/>
      <c r="F243" s="16"/>
      <c r="G243" s="16"/>
      <c r="H243" s="16"/>
      <c r="I243" s="16"/>
      <c r="J243" s="16"/>
      <c r="K243" s="16"/>
      <c r="L243" s="16"/>
      <c r="M243" s="16"/>
      <c r="N243" s="16"/>
      <c r="O243" s="16"/>
      <c r="P243" s="16"/>
      <c r="Q243" s="16"/>
      <c r="R243" s="16"/>
      <c r="S243" s="16"/>
      <c r="T243" s="16"/>
    </row>
    <row r="244" spans="1:20" x14ac:dyDescent="0.25">
      <c r="A244" s="16"/>
      <c r="B244" s="16"/>
      <c r="C244" s="335"/>
      <c r="D244" s="16"/>
      <c r="E244" s="16"/>
      <c r="F244" s="16"/>
      <c r="G244" s="16"/>
      <c r="H244" s="16"/>
      <c r="I244" s="16"/>
      <c r="J244" s="16"/>
      <c r="K244" s="16"/>
      <c r="L244" s="16"/>
      <c r="M244" s="16"/>
      <c r="N244" s="16"/>
      <c r="O244" s="16"/>
      <c r="P244" s="16"/>
      <c r="Q244" s="16"/>
      <c r="R244" s="16"/>
      <c r="S244" s="16"/>
      <c r="T244" s="16"/>
    </row>
    <row r="245" spans="1:20" x14ac:dyDescent="0.25">
      <c r="A245" s="16"/>
      <c r="B245" s="16"/>
      <c r="C245" s="335"/>
      <c r="D245" s="16"/>
      <c r="E245" s="16"/>
      <c r="F245" s="16"/>
      <c r="G245" s="16"/>
      <c r="H245" s="16"/>
      <c r="I245" s="16"/>
      <c r="J245" s="16"/>
      <c r="K245" s="16"/>
      <c r="L245" s="16"/>
      <c r="M245" s="16"/>
      <c r="N245" s="16"/>
      <c r="O245" s="16"/>
      <c r="P245" s="16"/>
      <c r="Q245" s="16"/>
      <c r="R245" s="16"/>
      <c r="S245" s="16"/>
      <c r="T245" s="16"/>
    </row>
    <row r="246" spans="1:20" x14ac:dyDescent="0.25">
      <c r="A246" s="16"/>
      <c r="B246" s="16"/>
      <c r="C246" s="335"/>
      <c r="D246" s="16"/>
      <c r="E246" s="16"/>
      <c r="F246" s="16"/>
      <c r="G246" s="16"/>
      <c r="H246" s="16"/>
      <c r="I246" s="16"/>
      <c r="J246" s="16"/>
      <c r="K246" s="16"/>
      <c r="L246" s="16"/>
      <c r="M246" s="16"/>
      <c r="N246" s="16"/>
      <c r="O246" s="16"/>
      <c r="P246" s="16"/>
      <c r="Q246" s="16"/>
      <c r="R246" s="16"/>
      <c r="S246" s="16"/>
      <c r="T246" s="16"/>
    </row>
    <row r="247" spans="1:20" x14ac:dyDescent="0.25">
      <c r="A247" s="16"/>
      <c r="B247" s="16"/>
      <c r="C247" s="335"/>
      <c r="D247" s="16"/>
      <c r="E247" s="16"/>
      <c r="F247" s="16"/>
      <c r="G247" s="16"/>
      <c r="H247" s="16"/>
      <c r="I247" s="16"/>
      <c r="J247" s="16"/>
      <c r="K247" s="16"/>
      <c r="L247" s="16"/>
      <c r="M247" s="16"/>
      <c r="N247" s="16"/>
      <c r="O247" s="16"/>
      <c r="P247" s="16"/>
      <c r="Q247" s="16"/>
      <c r="R247" s="16"/>
      <c r="S247" s="16"/>
      <c r="T247" s="16"/>
    </row>
    <row r="248" spans="1:20" x14ac:dyDescent="0.25">
      <c r="A248" s="16"/>
      <c r="B248" s="16"/>
      <c r="C248" s="335"/>
      <c r="D248" s="16"/>
      <c r="E248" s="16"/>
      <c r="F248" s="16"/>
      <c r="G248" s="16"/>
      <c r="H248" s="16"/>
      <c r="I248" s="16"/>
      <c r="J248" s="16"/>
      <c r="K248" s="16"/>
      <c r="L248" s="16"/>
      <c r="M248" s="16"/>
      <c r="N248" s="16"/>
      <c r="O248" s="16"/>
      <c r="P248" s="16"/>
      <c r="Q248" s="16"/>
      <c r="R248" s="16"/>
      <c r="S248" s="16"/>
      <c r="T248" s="16"/>
    </row>
    <row r="249" spans="1:20" x14ac:dyDescent="0.25">
      <c r="A249" s="16"/>
      <c r="B249" s="16"/>
      <c r="C249" s="335"/>
      <c r="D249" s="16"/>
      <c r="E249" s="16"/>
      <c r="F249" s="16"/>
      <c r="G249" s="16"/>
      <c r="H249" s="16"/>
      <c r="I249" s="16"/>
      <c r="J249" s="16"/>
      <c r="K249" s="16"/>
      <c r="L249" s="16"/>
      <c r="M249" s="16"/>
      <c r="N249" s="16"/>
      <c r="O249" s="16"/>
      <c r="P249" s="16"/>
      <c r="Q249" s="16"/>
      <c r="R249" s="16"/>
      <c r="S249" s="16"/>
      <c r="T249" s="16"/>
    </row>
    <row r="250" spans="1:20" x14ac:dyDescent="0.25">
      <c r="A250" s="16"/>
      <c r="B250" s="16"/>
      <c r="C250" s="335"/>
      <c r="D250" s="16"/>
      <c r="E250" s="16"/>
      <c r="F250" s="16"/>
      <c r="G250" s="16"/>
      <c r="H250" s="16"/>
      <c r="I250" s="16"/>
      <c r="J250" s="16"/>
      <c r="K250" s="16"/>
      <c r="L250" s="16"/>
      <c r="M250" s="16"/>
      <c r="N250" s="16"/>
      <c r="O250" s="16"/>
      <c r="P250" s="16"/>
      <c r="Q250" s="16"/>
      <c r="R250" s="16"/>
      <c r="S250" s="16"/>
      <c r="T250" s="16"/>
    </row>
    <row r="251" spans="1:20" x14ac:dyDescent="0.25">
      <c r="A251" s="16"/>
      <c r="B251" s="16"/>
      <c r="C251" s="335"/>
      <c r="D251" s="16"/>
      <c r="E251" s="16"/>
      <c r="F251" s="16"/>
      <c r="G251" s="16"/>
      <c r="H251" s="16"/>
      <c r="I251" s="16"/>
      <c r="J251" s="16"/>
      <c r="K251" s="16"/>
      <c r="L251" s="16"/>
      <c r="M251" s="16"/>
      <c r="N251" s="16"/>
      <c r="O251" s="16"/>
      <c r="P251" s="16"/>
      <c r="Q251" s="16"/>
      <c r="R251" s="16"/>
      <c r="S251" s="16"/>
      <c r="T251" s="16"/>
    </row>
    <row r="252" spans="1:20" x14ac:dyDescent="0.25">
      <c r="A252" s="16"/>
      <c r="B252" s="16"/>
      <c r="C252" s="335"/>
      <c r="D252" s="16"/>
      <c r="E252" s="16"/>
      <c r="F252" s="16"/>
      <c r="G252" s="16"/>
      <c r="H252" s="16"/>
      <c r="I252" s="16"/>
      <c r="J252" s="16"/>
      <c r="K252" s="16"/>
      <c r="L252" s="16"/>
      <c r="M252" s="16"/>
      <c r="N252" s="16"/>
      <c r="O252" s="16"/>
      <c r="P252" s="16"/>
      <c r="Q252" s="16"/>
      <c r="R252" s="16"/>
      <c r="S252" s="16"/>
      <c r="T252" s="16"/>
    </row>
    <row r="253" spans="1:20" x14ac:dyDescent="0.25">
      <c r="A253" s="16"/>
      <c r="B253" s="16"/>
      <c r="C253" s="335"/>
      <c r="D253" s="16"/>
      <c r="E253" s="16"/>
      <c r="F253" s="16"/>
      <c r="G253" s="16"/>
      <c r="H253" s="16"/>
      <c r="I253" s="16"/>
      <c r="J253" s="16"/>
      <c r="K253" s="16"/>
      <c r="L253" s="16"/>
      <c r="M253" s="16"/>
      <c r="N253" s="16"/>
      <c r="O253" s="16"/>
      <c r="P253" s="16"/>
      <c r="Q253" s="16"/>
      <c r="R253" s="16"/>
      <c r="S253" s="16"/>
      <c r="T253" s="16"/>
    </row>
    <row r="254" spans="1:20" x14ac:dyDescent="0.25">
      <c r="A254" s="16"/>
      <c r="B254" s="16"/>
      <c r="C254" s="335"/>
      <c r="D254" s="16"/>
      <c r="E254" s="16"/>
      <c r="F254" s="16"/>
      <c r="G254" s="16"/>
      <c r="H254" s="16"/>
      <c r="I254" s="16"/>
      <c r="J254" s="16"/>
      <c r="K254" s="16"/>
      <c r="L254" s="16"/>
      <c r="M254" s="16"/>
      <c r="N254" s="16"/>
      <c r="O254" s="16"/>
      <c r="P254" s="16"/>
      <c r="Q254" s="16"/>
      <c r="R254" s="16"/>
      <c r="S254" s="16"/>
      <c r="T254" s="16"/>
    </row>
    <row r="255" spans="1:20" x14ac:dyDescent="0.25">
      <c r="A255" s="16"/>
      <c r="B255" s="16"/>
      <c r="C255" s="335"/>
      <c r="D255" s="16"/>
      <c r="E255" s="16"/>
      <c r="F255" s="16"/>
      <c r="G255" s="16"/>
      <c r="H255" s="16"/>
      <c r="I255" s="16"/>
      <c r="J255" s="16"/>
      <c r="K255" s="16"/>
      <c r="L255" s="16"/>
      <c r="M255" s="16"/>
      <c r="N255" s="16"/>
      <c r="O255" s="16"/>
      <c r="P255" s="16"/>
      <c r="Q255" s="16"/>
      <c r="R255" s="16"/>
      <c r="S255" s="16"/>
      <c r="T255" s="16"/>
    </row>
    <row r="256" spans="1:20" x14ac:dyDescent="0.25">
      <c r="A256" s="16"/>
      <c r="B256" s="16"/>
      <c r="C256" s="335"/>
      <c r="D256" s="16"/>
      <c r="E256" s="16"/>
      <c r="F256" s="16"/>
      <c r="G256" s="16"/>
      <c r="H256" s="16"/>
      <c r="I256" s="16"/>
      <c r="J256" s="16"/>
      <c r="K256" s="16"/>
      <c r="L256" s="16"/>
      <c r="M256" s="16"/>
      <c r="N256" s="16"/>
      <c r="O256" s="16"/>
      <c r="P256" s="16"/>
      <c r="Q256" s="16"/>
      <c r="R256" s="16"/>
      <c r="S256" s="16"/>
      <c r="T256" s="16"/>
    </row>
    <row r="257" spans="1:20" x14ac:dyDescent="0.25">
      <c r="A257" s="16"/>
      <c r="B257" s="16"/>
      <c r="C257" s="335"/>
      <c r="D257" s="16"/>
      <c r="E257" s="16"/>
      <c r="F257" s="16"/>
      <c r="G257" s="16"/>
      <c r="H257" s="16"/>
      <c r="I257" s="16"/>
      <c r="J257" s="16"/>
      <c r="K257" s="16"/>
      <c r="L257" s="16"/>
      <c r="M257" s="16"/>
      <c r="N257" s="16"/>
      <c r="O257" s="16"/>
      <c r="P257" s="16"/>
      <c r="Q257" s="16"/>
      <c r="R257" s="16"/>
      <c r="S257" s="16"/>
      <c r="T257" s="16"/>
    </row>
    <row r="258" spans="1:20" x14ac:dyDescent="0.25">
      <c r="A258" s="16"/>
      <c r="B258" s="16"/>
      <c r="C258" s="335"/>
      <c r="D258" s="16"/>
      <c r="E258" s="16"/>
      <c r="F258" s="16"/>
      <c r="G258" s="16"/>
      <c r="H258" s="16"/>
      <c r="I258" s="16"/>
      <c r="J258" s="16"/>
      <c r="K258" s="16"/>
      <c r="L258" s="16"/>
      <c r="M258" s="16"/>
      <c r="N258" s="16"/>
      <c r="O258" s="16"/>
      <c r="P258" s="16"/>
      <c r="Q258" s="16"/>
      <c r="R258" s="16"/>
      <c r="S258" s="16"/>
      <c r="T258" s="16"/>
    </row>
    <row r="259" spans="1:20" x14ac:dyDescent="0.25">
      <c r="A259" s="16"/>
      <c r="B259" s="16"/>
      <c r="C259" s="335"/>
      <c r="D259" s="16"/>
      <c r="E259" s="16"/>
      <c r="F259" s="16"/>
      <c r="G259" s="16"/>
      <c r="H259" s="16"/>
      <c r="I259" s="16"/>
      <c r="J259" s="16"/>
      <c r="K259" s="16"/>
      <c r="L259" s="16"/>
      <c r="M259" s="16"/>
      <c r="N259" s="16"/>
      <c r="O259" s="16"/>
      <c r="P259" s="16"/>
      <c r="Q259" s="16"/>
      <c r="R259" s="16"/>
      <c r="S259" s="16"/>
      <c r="T259" s="16"/>
    </row>
    <row r="260" spans="1:20" x14ac:dyDescent="0.25">
      <c r="A260" s="16"/>
      <c r="B260" s="16"/>
      <c r="C260" s="335"/>
      <c r="D260" s="16"/>
      <c r="E260" s="16"/>
      <c r="F260" s="16"/>
      <c r="G260" s="16"/>
      <c r="H260" s="16"/>
      <c r="I260" s="16"/>
      <c r="J260" s="16"/>
      <c r="K260" s="16"/>
      <c r="L260" s="16"/>
      <c r="M260" s="16"/>
      <c r="N260" s="16"/>
      <c r="O260" s="16"/>
      <c r="P260" s="16"/>
      <c r="Q260" s="16"/>
      <c r="R260" s="16"/>
      <c r="S260" s="16"/>
      <c r="T260" s="16"/>
    </row>
    <row r="261" spans="1:20" x14ac:dyDescent="0.25">
      <c r="A261" s="16"/>
      <c r="B261" s="16"/>
      <c r="C261" s="335"/>
      <c r="D261" s="16"/>
      <c r="E261" s="16"/>
      <c r="F261" s="16"/>
      <c r="G261" s="16"/>
      <c r="H261" s="16"/>
      <c r="I261" s="16"/>
      <c r="J261" s="16"/>
      <c r="K261" s="16"/>
      <c r="L261" s="16"/>
      <c r="M261" s="16"/>
      <c r="N261" s="16"/>
      <c r="O261" s="16"/>
      <c r="P261" s="16"/>
      <c r="Q261" s="16"/>
      <c r="R261" s="16"/>
      <c r="S261" s="16"/>
      <c r="T261" s="16"/>
    </row>
    <row r="262" spans="1:20" x14ac:dyDescent="0.25">
      <c r="A262" s="16"/>
      <c r="B262" s="16"/>
      <c r="C262" s="335"/>
      <c r="D262" s="16"/>
      <c r="E262" s="16"/>
      <c r="F262" s="16"/>
      <c r="G262" s="16"/>
      <c r="H262" s="16"/>
      <c r="I262" s="16"/>
      <c r="J262" s="16"/>
      <c r="K262" s="16"/>
      <c r="L262" s="16"/>
      <c r="M262" s="16"/>
      <c r="N262" s="16"/>
      <c r="O262" s="16"/>
      <c r="P262" s="16"/>
      <c r="Q262" s="16"/>
      <c r="R262" s="16"/>
      <c r="S262" s="16"/>
      <c r="T262" s="16"/>
    </row>
    <row r="263" spans="1:20" x14ac:dyDescent="0.25">
      <c r="A263" s="16"/>
      <c r="B263" s="16"/>
      <c r="C263" s="335"/>
      <c r="D263" s="16"/>
      <c r="E263" s="16"/>
      <c r="F263" s="16"/>
      <c r="G263" s="16"/>
      <c r="H263" s="16"/>
      <c r="I263" s="16"/>
      <c r="J263" s="16"/>
      <c r="K263" s="16"/>
      <c r="L263" s="16"/>
      <c r="M263" s="16"/>
      <c r="N263" s="16"/>
      <c r="O263" s="16"/>
      <c r="P263" s="16"/>
      <c r="Q263" s="16"/>
      <c r="R263" s="16"/>
      <c r="S263" s="16"/>
      <c r="T263" s="16"/>
    </row>
    <row r="264" spans="1:20" x14ac:dyDescent="0.25">
      <c r="A264" s="16"/>
      <c r="B264" s="16"/>
      <c r="C264" s="335"/>
      <c r="D264" s="16"/>
      <c r="E264" s="16"/>
      <c r="F264" s="16"/>
      <c r="G264" s="16"/>
      <c r="H264" s="16"/>
      <c r="I264" s="16"/>
      <c r="J264" s="16"/>
      <c r="K264" s="16"/>
      <c r="L264" s="16"/>
      <c r="M264" s="16"/>
      <c r="N264" s="16"/>
      <c r="O264" s="16"/>
      <c r="P264" s="16"/>
      <c r="Q264" s="16"/>
      <c r="R264" s="16"/>
      <c r="S264" s="16"/>
      <c r="T264" s="16"/>
    </row>
    <row r="265" spans="1:20" x14ac:dyDescent="0.25">
      <c r="A265" s="16"/>
      <c r="B265" s="16"/>
      <c r="C265" s="335"/>
      <c r="D265" s="16"/>
      <c r="E265" s="16"/>
      <c r="F265" s="16"/>
      <c r="G265" s="16"/>
      <c r="H265" s="16"/>
      <c r="I265" s="16"/>
      <c r="J265" s="16"/>
      <c r="K265" s="16"/>
      <c r="L265" s="16"/>
      <c r="M265" s="16"/>
      <c r="N265" s="16"/>
      <c r="O265" s="16"/>
      <c r="P265" s="16"/>
      <c r="Q265" s="16"/>
      <c r="R265" s="16"/>
      <c r="S265" s="16"/>
      <c r="T265" s="16"/>
    </row>
    <row r="266" spans="1:20" x14ac:dyDescent="0.25">
      <c r="A266" s="16"/>
      <c r="B266" s="16"/>
      <c r="C266" s="335"/>
      <c r="D266" s="16"/>
      <c r="E266" s="16"/>
      <c r="F266" s="16"/>
      <c r="G266" s="16"/>
      <c r="H266" s="16"/>
      <c r="I266" s="16"/>
      <c r="J266" s="16"/>
      <c r="K266" s="16"/>
      <c r="L266" s="16"/>
      <c r="M266" s="16"/>
      <c r="N266" s="16"/>
      <c r="O266" s="16"/>
      <c r="P266" s="16"/>
      <c r="Q266" s="16"/>
      <c r="R266" s="16"/>
      <c r="S266" s="16"/>
      <c r="T266" s="16"/>
    </row>
    <row r="267" spans="1:20" x14ac:dyDescent="0.25">
      <c r="A267" s="16"/>
      <c r="B267" s="16"/>
      <c r="C267" s="335"/>
      <c r="D267" s="16"/>
      <c r="E267" s="16"/>
      <c r="F267" s="16"/>
      <c r="G267" s="16"/>
      <c r="H267" s="16"/>
      <c r="I267" s="16"/>
      <c r="J267" s="16"/>
      <c r="K267" s="16"/>
      <c r="L267" s="16"/>
      <c r="M267" s="16"/>
      <c r="N267" s="16"/>
      <c r="O267" s="16"/>
      <c r="P267" s="16"/>
      <c r="Q267" s="16"/>
      <c r="R267" s="16"/>
      <c r="S267" s="16"/>
      <c r="T267" s="16"/>
    </row>
    <row r="268" spans="1:20" x14ac:dyDescent="0.25">
      <c r="A268" s="16"/>
      <c r="B268" s="16"/>
      <c r="C268" s="335"/>
      <c r="D268" s="16"/>
      <c r="E268" s="16"/>
      <c r="F268" s="16"/>
      <c r="G268" s="16"/>
      <c r="H268" s="16"/>
      <c r="I268" s="16"/>
      <c r="J268" s="16"/>
      <c r="K268" s="16"/>
      <c r="L268" s="16"/>
      <c r="M268" s="16"/>
      <c r="N268" s="16"/>
      <c r="O268" s="16"/>
      <c r="P268" s="16"/>
      <c r="Q268" s="16"/>
      <c r="R268" s="16"/>
      <c r="S268" s="16"/>
      <c r="T268" s="16"/>
    </row>
    <row r="269" spans="1:20" x14ac:dyDescent="0.25">
      <c r="A269" s="16"/>
      <c r="B269" s="16"/>
      <c r="C269" s="335"/>
      <c r="D269" s="16"/>
      <c r="E269" s="16"/>
      <c r="F269" s="16"/>
      <c r="G269" s="16"/>
      <c r="H269" s="16"/>
      <c r="I269" s="16"/>
      <c r="J269" s="16"/>
      <c r="K269" s="16"/>
      <c r="L269" s="16"/>
      <c r="M269" s="16"/>
      <c r="N269" s="16"/>
      <c r="O269" s="16"/>
      <c r="P269" s="16"/>
      <c r="Q269" s="16"/>
      <c r="R269" s="16"/>
      <c r="S269" s="16"/>
      <c r="T269" s="16"/>
    </row>
    <row r="270" spans="1:20" x14ac:dyDescent="0.25">
      <c r="A270" s="16"/>
      <c r="B270" s="16"/>
      <c r="C270" s="335"/>
      <c r="D270" s="16"/>
      <c r="E270" s="16"/>
      <c r="F270" s="16"/>
      <c r="G270" s="16"/>
      <c r="H270" s="16"/>
      <c r="I270" s="16"/>
      <c r="J270" s="16"/>
      <c r="K270" s="16"/>
      <c r="L270" s="16"/>
      <c r="M270" s="16"/>
      <c r="N270" s="16"/>
      <c r="O270" s="16"/>
      <c r="P270" s="16"/>
      <c r="Q270" s="16"/>
      <c r="R270" s="16"/>
      <c r="S270" s="16"/>
      <c r="T270" s="16"/>
    </row>
    <row r="271" spans="1:20" x14ac:dyDescent="0.25">
      <c r="A271" s="16"/>
      <c r="B271" s="16"/>
      <c r="C271" s="335"/>
      <c r="D271" s="16"/>
      <c r="E271" s="16"/>
      <c r="F271" s="16"/>
      <c r="G271" s="16"/>
      <c r="H271" s="16"/>
      <c r="I271" s="16"/>
      <c r="J271" s="16"/>
      <c r="K271" s="16"/>
      <c r="L271" s="16"/>
      <c r="M271" s="16"/>
      <c r="N271" s="16"/>
      <c r="O271" s="16"/>
      <c r="P271" s="16"/>
      <c r="Q271" s="16"/>
      <c r="R271" s="16"/>
      <c r="S271" s="16"/>
      <c r="T271" s="16"/>
    </row>
    <row r="272" spans="1:20" x14ac:dyDescent="0.25">
      <c r="A272" s="16"/>
      <c r="B272" s="16"/>
      <c r="C272" s="335"/>
      <c r="D272" s="16"/>
      <c r="E272" s="16"/>
      <c r="F272" s="16"/>
      <c r="G272" s="16"/>
      <c r="H272" s="16"/>
      <c r="I272" s="16"/>
      <c r="J272" s="16"/>
      <c r="K272" s="16"/>
      <c r="L272" s="16"/>
      <c r="M272" s="16"/>
      <c r="N272" s="16"/>
      <c r="O272" s="16"/>
      <c r="P272" s="16"/>
      <c r="Q272" s="16"/>
      <c r="R272" s="16"/>
      <c r="S272" s="16"/>
      <c r="T272" s="16"/>
    </row>
    <row r="273" spans="1:20" x14ac:dyDescent="0.25">
      <c r="A273" s="16"/>
      <c r="B273" s="16"/>
      <c r="C273" s="335"/>
      <c r="D273" s="16"/>
      <c r="E273" s="16"/>
      <c r="F273" s="16"/>
      <c r="G273" s="16"/>
      <c r="H273" s="16"/>
      <c r="I273" s="16"/>
      <c r="J273" s="16"/>
      <c r="K273" s="16"/>
      <c r="L273" s="16"/>
      <c r="M273" s="16"/>
      <c r="N273" s="16"/>
      <c r="O273" s="16"/>
      <c r="P273" s="16"/>
      <c r="Q273" s="16"/>
      <c r="R273" s="16"/>
      <c r="S273" s="16"/>
      <c r="T273" s="16"/>
    </row>
    <row r="274" spans="1:20" x14ac:dyDescent="0.25">
      <c r="A274" s="16"/>
      <c r="B274" s="16"/>
      <c r="C274" s="335"/>
      <c r="D274" s="16"/>
      <c r="E274" s="16"/>
      <c r="F274" s="16"/>
      <c r="G274" s="16"/>
      <c r="H274" s="16"/>
      <c r="I274" s="16"/>
      <c r="J274" s="16"/>
      <c r="K274" s="16"/>
      <c r="L274" s="16"/>
      <c r="M274" s="16"/>
      <c r="N274" s="16"/>
      <c r="O274" s="16"/>
      <c r="P274" s="16"/>
      <c r="Q274" s="16"/>
      <c r="R274" s="16"/>
      <c r="S274" s="16"/>
      <c r="T274" s="16"/>
    </row>
    <row r="275" spans="1:20" x14ac:dyDescent="0.25">
      <c r="A275" s="16"/>
      <c r="B275" s="16"/>
      <c r="C275" s="335"/>
      <c r="D275" s="16"/>
      <c r="E275" s="16"/>
      <c r="F275" s="16"/>
      <c r="G275" s="16"/>
      <c r="H275" s="16"/>
      <c r="I275" s="16"/>
      <c r="J275" s="16"/>
      <c r="K275" s="16"/>
      <c r="L275" s="16"/>
      <c r="M275" s="16"/>
      <c r="N275" s="16"/>
      <c r="O275" s="16"/>
      <c r="P275" s="16"/>
      <c r="Q275" s="16"/>
      <c r="R275" s="16"/>
      <c r="S275" s="16"/>
      <c r="T275" s="16"/>
    </row>
    <row r="276" spans="1:20" x14ac:dyDescent="0.25">
      <c r="A276" s="16"/>
      <c r="B276" s="16"/>
      <c r="C276" s="335"/>
      <c r="D276" s="16"/>
      <c r="E276" s="16"/>
      <c r="F276" s="16"/>
      <c r="G276" s="16"/>
      <c r="H276" s="16"/>
      <c r="I276" s="16"/>
      <c r="J276" s="16"/>
      <c r="K276" s="16"/>
      <c r="L276" s="16"/>
      <c r="M276" s="16"/>
      <c r="N276" s="16"/>
      <c r="O276" s="16"/>
      <c r="P276" s="16"/>
      <c r="Q276" s="16"/>
      <c r="R276" s="16"/>
      <c r="S276" s="16"/>
      <c r="T276" s="16"/>
    </row>
    <row r="277" spans="1:20" x14ac:dyDescent="0.25">
      <c r="A277" s="16"/>
      <c r="B277" s="16"/>
      <c r="C277" s="335"/>
      <c r="D277" s="16"/>
      <c r="E277" s="16"/>
      <c r="F277" s="16"/>
      <c r="G277" s="16"/>
      <c r="H277" s="16"/>
      <c r="I277" s="16"/>
      <c r="J277" s="16"/>
      <c r="K277" s="16"/>
      <c r="L277" s="16"/>
      <c r="M277" s="16"/>
      <c r="N277" s="16"/>
      <c r="O277" s="16"/>
      <c r="P277" s="16"/>
      <c r="Q277" s="16"/>
      <c r="R277" s="16"/>
      <c r="S277" s="16"/>
      <c r="T277" s="16"/>
    </row>
    <row r="278" spans="1:20" x14ac:dyDescent="0.25">
      <c r="A278" s="16"/>
      <c r="B278" s="16"/>
      <c r="C278" s="335"/>
      <c r="D278" s="16"/>
      <c r="E278" s="16"/>
      <c r="F278" s="16"/>
      <c r="G278" s="16"/>
      <c r="H278" s="16"/>
      <c r="I278" s="16"/>
      <c r="J278" s="16"/>
      <c r="K278" s="16"/>
      <c r="L278" s="16"/>
      <c r="M278" s="16"/>
      <c r="N278" s="16"/>
      <c r="O278" s="16"/>
      <c r="P278" s="16"/>
      <c r="Q278" s="16"/>
      <c r="R278" s="16"/>
      <c r="S278" s="16"/>
      <c r="T278" s="16"/>
    </row>
    <row r="279" spans="1:20" x14ac:dyDescent="0.25">
      <c r="A279" s="16"/>
      <c r="B279" s="16"/>
      <c r="C279" s="335"/>
      <c r="D279" s="16"/>
      <c r="E279" s="16"/>
      <c r="F279" s="16"/>
      <c r="G279" s="16"/>
      <c r="H279" s="16"/>
      <c r="I279" s="16"/>
      <c r="J279" s="16"/>
      <c r="K279" s="16"/>
      <c r="L279" s="16"/>
      <c r="M279" s="16"/>
      <c r="N279" s="16"/>
      <c r="O279" s="16"/>
      <c r="P279" s="16"/>
      <c r="Q279" s="16"/>
      <c r="R279" s="16"/>
      <c r="S279" s="16"/>
      <c r="T279" s="16"/>
    </row>
    <row r="280" spans="1:20" x14ac:dyDescent="0.25">
      <c r="A280" s="16"/>
      <c r="B280" s="16"/>
      <c r="C280" s="335"/>
      <c r="D280" s="16"/>
      <c r="E280" s="16"/>
      <c r="F280" s="16"/>
      <c r="G280" s="16"/>
      <c r="H280" s="16"/>
      <c r="I280" s="16"/>
      <c r="J280" s="16"/>
      <c r="K280" s="16"/>
      <c r="L280" s="16"/>
      <c r="M280" s="16"/>
      <c r="N280" s="16"/>
      <c r="O280" s="16"/>
      <c r="P280" s="16"/>
      <c r="Q280" s="16"/>
      <c r="R280" s="16"/>
      <c r="S280" s="16"/>
      <c r="T280" s="16"/>
    </row>
    <row r="281" spans="1:20" x14ac:dyDescent="0.25">
      <c r="A281" s="16"/>
      <c r="B281" s="16"/>
      <c r="C281" s="335"/>
      <c r="D281" s="16"/>
      <c r="E281" s="16"/>
      <c r="F281" s="16"/>
      <c r="G281" s="16"/>
      <c r="H281" s="16"/>
      <c r="I281" s="16"/>
      <c r="J281" s="16"/>
      <c r="K281" s="16"/>
      <c r="L281" s="16"/>
      <c r="M281" s="16"/>
      <c r="N281" s="16"/>
      <c r="O281" s="16"/>
      <c r="P281" s="16"/>
      <c r="Q281" s="16"/>
      <c r="R281" s="16"/>
      <c r="S281" s="16"/>
      <c r="T281" s="16"/>
    </row>
    <row r="282" spans="1:20" x14ac:dyDescent="0.25">
      <c r="A282" s="16"/>
      <c r="B282" s="16"/>
      <c r="C282" s="335"/>
      <c r="D282" s="16"/>
      <c r="E282" s="16"/>
      <c r="F282" s="16"/>
      <c r="G282" s="16"/>
      <c r="H282" s="16"/>
      <c r="I282" s="16"/>
      <c r="J282" s="16"/>
      <c r="K282" s="16"/>
      <c r="L282" s="16"/>
      <c r="M282" s="16"/>
      <c r="N282" s="16"/>
      <c r="O282" s="16"/>
      <c r="P282" s="16"/>
      <c r="Q282" s="16"/>
      <c r="R282" s="16"/>
      <c r="S282" s="16"/>
      <c r="T282" s="16"/>
    </row>
    <row r="283" spans="1:20" x14ac:dyDescent="0.25">
      <c r="A283" s="16"/>
      <c r="B283" s="16"/>
      <c r="C283" s="335"/>
      <c r="D283" s="16"/>
      <c r="E283" s="16"/>
      <c r="F283" s="16"/>
      <c r="G283" s="16"/>
      <c r="H283" s="16"/>
      <c r="I283" s="16"/>
      <c r="J283" s="16"/>
      <c r="K283" s="16"/>
      <c r="L283" s="16"/>
      <c r="M283" s="16"/>
      <c r="N283" s="16"/>
      <c r="O283" s="16"/>
      <c r="P283" s="16"/>
      <c r="Q283" s="16"/>
      <c r="R283" s="16"/>
      <c r="S283" s="16"/>
      <c r="T283" s="16"/>
    </row>
    <row r="284" spans="1:20" x14ac:dyDescent="0.25">
      <c r="A284" s="16"/>
      <c r="B284" s="16"/>
      <c r="C284" s="335"/>
      <c r="D284" s="16"/>
      <c r="E284" s="16"/>
      <c r="F284" s="16"/>
      <c r="G284" s="16"/>
      <c r="H284" s="16"/>
      <c r="I284" s="16"/>
      <c r="J284" s="16"/>
      <c r="K284" s="16"/>
      <c r="L284" s="16"/>
      <c r="M284" s="16"/>
      <c r="N284" s="16"/>
      <c r="O284" s="16"/>
      <c r="P284" s="16"/>
      <c r="Q284" s="16"/>
      <c r="R284" s="16"/>
      <c r="S284" s="16"/>
      <c r="T284" s="16"/>
    </row>
    <row r="285" spans="1:20" x14ac:dyDescent="0.25">
      <c r="A285" s="16"/>
      <c r="B285" s="16"/>
      <c r="C285" s="335"/>
      <c r="D285" s="16"/>
      <c r="E285" s="16"/>
      <c r="F285" s="16"/>
      <c r="G285" s="16"/>
      <c r="H285" s="16"/>
      <c r="I285" s="16"/>
      <c r="J285" s="16"/>
      <c r="K285" s="16"/>
      <c r="L285" s="16"/>
      <c r="M285" s="16"/>
      <c r="N285" s="16"/>
      <c r="O285" s="16"/>
      <c r="P285" s="16"/>
      <c r="Q285" s="16"/>
      <c r="R285" s="16"/>
      <c r="S285" s="16"/>
      <c r="T285" s="16"/>
    </row>
    <row r="286" spans="1:20" x14ac:dyDescent="0.25">
      <c r="A286" s="16"/>
      <c r="B286" s="16"/>
      <c r="C286" s="335"/>
      <c r="D286" s="16"/>
      <c r="E286" s="16"/>
      <c r="F286" s="16"/>
      <c r="G286" s="16"/>
      <c r="H286" s="16"/>
      <c r="I286" s="16"/>
      <c r="J286" s="16"/>
      <c r="K286" s="16"/>
      <c r="L286" s="16"/>
      <c r="M286" s="16"/>
      <c r="N286" s="16"/>
      <c r="O286" s="16"/>
      <c r="P286" s="16"/>
      <c r="Q286" s="16"/>
      <c r="R286" s="16"/>
      <c r="S286" s="16"/>
      <c r="T286" s="16"/>
    </row>
    <row r="287" spans="1:20" x14ac:dyDescent="0.25">
      <c r="A287" s="16"/>
      <c r="B287" s="16"/>
      <c r="C287" s="335"/>
      <c r="D287" s="16"/>
      <c r="E287" s="16"/>
      <c r="F287" s="16"/>
      <c r="G287" s="16"/>
      <c r="H287" s="16"/>
      <c r="I287" s="16"/>
      <c r="J287" s="16"/>
      <c r="K287" s="16"/>
      <c r="L287" s="16"/>
      <c r="M287" s="16"/>
      <c r="N287" s="16"/>
      <c r="O287" s="16"/>
      <c r="P287" s="16"/>
      <c r="Q287" s="16"/>
      <c r="R287" s="16"/>
      <c r="S287" s="16"/>
      <c r="T287" s="16"/>
    </row>
    <row r="288" spans="1:20" x14ac:dyDescent="0.25">
      <c r="A288" s="16"/>
      <c r="B288" s="16"/>
      <c r="C288" s="335"/>
      <c r="D288" s="16"/>
      <c r="E288" s="16"/>
      <c r="F288" s="16"/>
      <c r="G288" s="16"/>
      <c r="H288" s="16"/>
      <c r="I288" s="16"/>
      <c r="J288" s="16"/>
      <c r="K288" s="16"/>
      <c r="L288" s="16"/>
      <c r="M288" s="16"/>
      <c r="N288" s="16"/>
      <c r="O288" s="16"/>
      <c r="P288" s="16"/>
      <c r="Q288" s="16"/>
      <c r="R288" s="16"/>
      <c r="S288" s="16"/>
      <c r="T288" s="16"/>
    </row>
    <row r="289" spans="1:20" x14ac:dyDescent="0.25">
      <c r="A289" s="16"/>
      <c r="B289" s="16"/>
      <c r="C289" s="335"/>
      <c r="D289" s="16"/>
      <c r="E289" s="16"/>
      <c r="F289" s="16"/>
      <c r="G289" s="16"/>
      <c r="H289" s="16"/>
      <c r="I289" s="16"/>
      <c r="J289" s="16"/>
      <c r="K289" s="16"/>
      <c r="L289" s="16"/>
      <c r="M289" s="16"/>
      <c r="N289" s="16"/>
      <c r="O289" s="16"/>
      <c r="P289" s="16"/>
      <c r="Q289" s="16"/>
      <c r="R289" s="16"/>
      <c r="S289" s="16"/>
      <c r="T289" s="16"/>
    </row>
    <row r="290" spans="1:20" x14ac:dyDescent="0.25">
      <c r="A290" s="16"/>
      <c r="B290" s="16"/>
      <c r="C290" s="335"/>
      <c r="D290" s="16"/>
      <c r="E290" s="16"/>
      <c r="F290" s="16"/>
      <c r="G290" s="16"/>
      <c r="H290" s="16"/>
      <c r="I290" s="16"/>
      <c r="J290" s="16"/>
      <c r="K290" s="16"/>
      <c r="L290" s="16"/>
      <c r="M290" s="16"/>
      <c r="N290" s="16"/>
      <c r="O290" s="16"/>
      <c r="P290" s="16"/>
      <c r="Q290" s="16"/>
      <c r="R290" s="16"/>
      <c r="S290" s="16"/>
      <c r="T290" s="16"/>
    </row>
    <row r="291" spans="1:20" x14ac:dyDescent="0.25">
      <c r="A291" s="16"/>
      <c r="B291" s="16"/>
      <c r="C291" s="335"/>
      <c r="D291" s="16"/>
      <c r="E291" s="16"/>
      <c r="F291" s="16"/>
      <c r="G291" s="16"/>
      <c r="H291" s="16"/>
      <c r="I291" s="16"/>
      <c r="J291" s="16"/>
      <c r="K291" s="16"/>
      <c r="L291" s="16"/>
      <c r="M291" s="16"/>
      <c r="N291" s="16"/>
      <c r="O291" s="16"/>
      <c r="P291" s="16"/>
      <c r="Q291" s="16"/>
      <c r="R291" s="16"/>
      <c r="S291" s="16"/>
      <c r="T291" s="16"/>
    </row>
    <row r="292" spans="1:20" x14ac:dyDescent="0.25">
      <c r="A292" s="16"/>
      <c r="B292" s="16"/>
      <c r="C292" s="335"/>
      <c r="D292" s="16"/>
      <c r="E292" s="16"/>
      <c r="F292" s="16"/>
      <c r="G292" s="16"/>
      <c r="H292" s="16"/>
      <c r="I292" s="16"/>
      <c r="J292" s="16"/>
      <c r="K292" s="16"/>
      <c r="L292" s="16"/>
      <c r="M292" s="16"/>
      <c r="N292" s="16"/>
      <c r="O292" s="16"/>
      <c r="P292" s="16"/>
      <c r="Q292" s="16"/>
      <c r="R292" s="16"/>
      <c r="S292" s="16"/>
      <c r="T292" s="16"/>
    </row>
    <row r="293" spans="1:20" x14ac:dyDescent="0.25">
      <c r="A293" s="16"/>
      <c r="B293" s="16"/>
      <c r="C293" s="335"/>
      <c r="D293" s="16"/>
      <c r="E293" s="16"/>
      <c r="F293" s="16"/>
      <c r="G293" s="16"/>
      <c r="H293" s="16"/>
      <c r="I293" s="16"/>
      <c r="J293" s="16"/>
      <c r="K293" s="16"/>
      <c r="L293" s="16"/>
      <c r="M293" s="16"/>
      <c r="N293" s="16"/>
      <c r="O293" s="16"/>
      <c r="P293" s="16"/>
      <c r="Q293" s="16"/>
      <c r="R293" s="16"/>
      <c r="S293" s="16"/>
      <c r="T293" s="16"/>
    </row>
    <row r="294" spans="1:20" x14ac:dyDescent="0.25">
      <c r="A294" s="16"/>
      <c r="B294" s="16"/>
      <c r="C294" s="335"/>
      <c r="D294" s="16"/>
      <c r="E294" s="16"/>
      <c r="F294" s="16"/>
      <c r="G294" s="16"/>
      <c r="H294" s="16"/>
      <c r="I294" s="16"/>
      <c r="J294" s="16"/>
      <c r="K294" s="16"/>
      <c r="L294" s="16"/>
      <c r="M294" s="16"/>
      <c r="N294" s="16"/>
      <c r="O294" s="16"/>
      <c r="P294" s="16"/>
      <c r="Q294" s="16"/>
      <c r="R294" s="16"/>
      <c r="S294" s="16"/>
      <c r="T294" s="16"/>
    </row>
    <row r="295" spans="1:20" x14ac:dyDescent="0.25">
      <c r="A295" s="16"/>
      <c r="B295" s="16"/>
      <c r="C295" s="335"/>
      <c r="D295" s="16"/>
      <c r="E295" s="16"/>
      <c r="F295" s="16"/>
      <c r="G295" s="16"/>
      <c r="H295" s="16"/>
      <c r="I295" s="16"/>
      <c r="J295" s="16"/>
      <c r="K295" s="16"/>
      <c r="L295" s="16"/>
      <c r="M295" s="16"/>
      <c r="N295" s="16"/>
      <c r="O295" s="16"/>
      <c r="P295" s="16"/>
      <c r="Q295" s="16"/>
      <c r="R295" s="16"/>
      <c r="S295" s="16"/>
      <c r="T295" s="16"/>
    </row>
    <row r="296" spans="1:20" x14ac:dyDescent="0.25">
      <c r="A296" s="16"/>
      <c r="B296" s="16"/>
      <c r="C296" s="335"/>
      <c r="D296" s="16"/>
      <c r="E296" s="16"/>
      <c r="F296" s="16"/>
      <c r="G296" s="16"/>
      <c r="H296" s="16"/>
      <c r="I296" s="16"/>
      <c r="J296" s="16"/>
      <c r="K296" s="16"/>
      <c r="L296" s="16"/>
      <c r="M296" s="16"/>
      <c r="N296" s="16"/>
      <c r="O296" s="16"/>
      <c r="P296" s="16"/>
      <c r="Q296" s="16"/>
      <c r="R296" s="16"/>
      <c r="S296" s="16"/>
      <c r="T296" s="16"/>
    </row>
    <row r="297" spans="1:20" x14ac:dyDescent="0.25">
      <c r="A297" s="16"/>
      <c r="B297" s="16"/>
      <c r="C297" s="335"/>
      <c r="D297" s="16"/>
      <c r="E297" s="16"/>
      <c r="F297" s="16"/>
      <c r="G297" s="16"/>
      <c r="H297" s="16"/>
      <c r="I297" s="16"/>
      <c r="J297" s="16"/>
      <c r="K297" s="16"/>
      <c r="L297" s="16"/>
      <c r="M297" s="16"/>
      <c r="N297" s="16"/>
      <c r="O297" s="16"/>
      <c r="P297" s="16"/>
      <c r="Q297" s="16"/>
      <c r="R297" s="16"/>
      <c r="S297" s="16"/>
      <c r="T297" s="16"/>
    </row>
    <row r="298" spans="1:20" x14ac:dyDescent="0.25">
      <c r="A298" s="16"/>
      <c r="B298" s="16"/>
      <c r="C298" s="335"/>
      <c r="D298" s="16"/>
      <c r="E298" s="16"/>
      <c r="F298" s="16"/>
      <c r="G298" s="16"/>
      <c r="H298" s="16"/>
      <c r="I298" s="16"/>
      <c r="J298" s="16"/>
      <c r="K298" s="16"/>
      <c r="L298" s="16"/>
      <c r="M298" s="16"/>
      <c r="N298" s="16"/>
      <c r="O298" s="16"/>
      <c r="P298" s="16"/>
      <c r="Q298" s="16"/>
      <c r="R298" s="16"/>
      <c r="S298" s="16"/>
      <c r="T298" s="16"/>
    </row>
    <row r="299" spans="1:20" x14ac:dyDescent="0.25">
      <c r="A299" s="16"/>
      <c r="B299" s="16"/>
      <c r="C299" s="335"/>
      <c r="D299" s="16"/>
      <c r="E299" s="16"/>
      <c r="F299" s="16"/>
      <c r="G299" s="16"/>
      <c r="H299" s="16"/>
      <c r="I299" s="16"/>
      <c r="J299" s="16"/>
      <c r="K299" s="16"/>
      <c r="L299" s="16"/>
      <c r="M299" s="16"/>
      <c r="N299" s="16"/>
      <c r="O299" s="16"/>
      <c r="P299" s="16"/>
      <c r="Q299" s="16"/>
      <c r="R299" s="16"/>
      <c r="S299" s="16"/>
      <c r="T299" s="16"/>
    </row>
    <row r="300" spans="1:20" x14ac:dyDescent="0.25">
      <c r="A300" s="16"/>
      <c r="B300" s="16"/>
      <c r="C300" s="335"/>
      <c r="D300" s="16"/>
      <c r="E300" s="16"/>
      <c r="F300" s="16"/>
      <c r="G300" s="16"/>
      <c r="H300" s="16"/>
      <c r="I300" s="16"/>
      <c r="J300" s="16"/>
      <c r="K300" s="16"/>
      <c r="L300" s="16"/>
      <c r="M300" s="16"/>
      <c r="N300" s="16"/>
      <c r="O300" s="16"/>
      <c r="P300" s="16"/>
      <c r="Q300" s="16"/>
      <c r="R300" s="16"/>
      <c r="S300" s="16"/>
      <c r="T300" s="16"/>
    </row>
    <row r="301" spans="1:20" x14ac:dyDescent="0.25">
      <c r="A301" s="16"/>
      <c r="B301" s="16"/>
      <c r="C301" s="335"/>
      <c r="D301" s="16"/>
      <c r="E301" s="16"/>
      <c r="F301" s="16"/>
      <c r="G301" s="16"/>
      <c r="H301" s="16"/>
      <c r="I301" s="16"/>
      <c r="J301" s="16"/>
      <c r="K301" s="16"/>
      <c r="L301" s="16"/>
      <c r="M301" s="16"/>
      <c r="N301" s="16"/>
      <c r="O301" s="16"/>
      <c r="P301" s="16"/>
      <c r="Q301" s="16"/>
      <c r="R301" s="16"/>
      <c r="S301" s="16"/>
      <c r="T301" s="16"/>
    </row>
    <row r="302" spans="1:20" x14ac:dyDescent="0.25">
      <c r="A302" s="16"/>
      <c r="B302" s="16"/>
      <c r="C302" s="335"/>
      <c r="D302" s="16"/>
      <c r="E302" s="16"/>
      <c r="F302" s="16"/>
      <c r="G302" s="16"/>
      <c r="H302" s="16"/>
      <c r="I302" s="16"/>
      <c r="J302" s="16"/>
      <c r="K302" s="16"/>
      <c r="L302" s="16"/>
      <c r="M302" s="16"/>
      <c r="N302" s="16"/>
      <c r="O302" s="16"/>
      <c r="P302" s="16"/>
      <c r="Q302" s="16"/>
      <c r="R302" s="16"/>
      <c r="S302" s="16"/>
      <c r="T302" s="16"/>
    </row>
    <row r="303" spans="1:20" x14ac:dyDescent="0.25">
      <c r="A303" s="16"/>
      <c r="B303" s="16"/>
      <c r="C303" s="335"/>
      <c r="D303" s="16"/>
      <c r="E303" s="16"/>
      <c r="F303" s="16"/>
      <c r="G303" s="16"/>
      <c r="H303" s="16"/>
      <c r="I303" s="16"/>
      <c r="J303" s="16"/>
      <c r="K303" s="16"/>
      <c r="L303" s="16"/>
      <c r="M303" s="16"/>
      <c r="N303" s="16"/>
      <c r="O303" s="16"/>
      <c r="P303" s="16"/>
      <c r="Q303" s="16"/>
      <c r="R303" s="16"/>
      <c r="S303" s="16"/>
      <c r="T303" s="16"/>
    </row>
    <row r="304" spans="1:20" x14ac:dyDescent="0.25">
      <c r="A304" s="16"/>
      <c r="B304" s="16"/>
      <c r="C304" s="335"/>
      <c r="D304" s="16"/>
      <c r="E304" s="16"/>
      <c r="F304" s="16"/>
      <c r="G304" s="16"/>
      <c r="H304" s="16"/>
      <c r="I304" s="16"/>
      <c r="J304" s="16"/>
      <c r="K304" s="16"/>
      <c r="L304" s="16"/>
      <c r="M304" s="16"/>
      <c r="N304" s="16"/>
      <c r="O304" s="16"/>
      <c r="P304" s="16"/>
      <c r="Q304" s="16"/>
      <c r="R304" s="16"/>
      <c r="S304" s="16"/>
      <c r="T304" s="16"/>
    </row>
    <row r="305" spans="1:20" x14ac:dyDescent="0.25">
      <c r="A305" s="16"/>
      <c r="B305" s="16"/>
      <c r="C305" s="335"/>
      <c r="D305" s="16"/>
      <c r="E305" s="16"/>
      <c r="F305" s="16"/>
      <c r="G305" s="16"/>
      <c r="H305" s="16"/>
      <c r="I305" s="16"/>
      <c r="J305" s="16"/>
      <c r="K305" s="16"/>
      <c r="L305" s="16"/>
      <c r="M305" s="16"/>
      <c r="N305" s="16"/>
      <c r="O305" s="16"/>
      <c r="P305" s="16"/>
      <c r="Q305" s="16"/>
      <c r="R305" s="16"/>
      <c r="S305" s="16"/>
      <c r="T305" s="16"/>
    </row>
    <row r="306" spans="1:20" x14ac:dyDescent="0.25">
      <c r="A306" s="16"/>
      <c r="B306" s="16"/>
      <c r="C306" s="335"/>
      <c r="D306" s="16"/>
      <c r="E306" s="16"/>
      <c r="F306" s="16"/>
      <c r="G306" s="16"/>
      <c r="H306" s="16"/>
      <c r="I306" s="16"/>
      <c r="J306" s="16"/>
      <c r="K306" s="16"/>
      <c r="L306" s="16"/>
      <c r="M306" s="16"/>
      <c r="N306" s="16"/>
      <c r="O306" s="16"/>
      <c r="P306" s="16"/>
      <c r="Q306" s="16"/>
      <c r="R306" s="16"/>
      <c r="S306" s="16"/>
      <c r="T306" s="16"/>
    </row>
    <row r="307" spans="1:20" x14ac:dyDescent="0.25">
      <c r="A307" s="16"/>
      <c r="B307" s="16"/>
      <c r="C307" s="335"/>
      <c r="D307" s="16"/>
      <c r="E307" s="16"/>
      <c r="F307" s="16"/>
      <c r="G307" s="16"/>
      <c r="H307" s="16"/>
      <c r="I307" s="16"/>
      <c r="J307" s="16"/>
      <c r="K307" s="16"/>
      <c r="L307" s="16"/>
      <c r="M307" s="16"/>
      <c r="N307" s="16"/>
      <c r="O307" s="16"/>
      <c r="P307" s="16"/>
      <c r="Q307" s="16"/>
      <c r="R307" s="16"/>
      <c r="S307" s="16"/>
      <c r="T307" s="16"/>
    </row>
    <row r="308" spans="1:20" x14ac:dyDescent="0.25">
      <c r="A308" s="16"/>
      <c r="B308" s="16"/>
      <c r="C308" s="335"/>
      <c r="D308" s="16"/>
      <c r="E308" s="16"/>
      <c r="F308" s="16"/>
      <c r="G308" s="16"/>
      <c r="H308" s="16"/>
      <c r="I308" s="16"/>
      <c r="J308" s="16"/>
      <c r="K308" s="16"/>
      <c r="L308" s="16"/>
      <c r="M308" s="16"/>
      <c r="N308" s="16"/>
      <c r="O308" s="16"/>
      <c r="P308" s="16"/>
      <c r="Q308" s="16"/>
      <c r="R308" s="16"/>
      <c r="S308" s="16"/>
      <c r="T308" s="16"/>
    </row>
    <row r="309" spans="1:20" x14ac:dyDescent="0.25">
      <c r="A309" s="16"/>
      <c r="B309" s="16"/>
      <c r="C309" s="335"/>
      <c r="D309" s="16"/>
      <c r="E309" s="16"/>
      <c r="F309" s="16"/>
      <c r="G309" s="16"/>
      <c r="H309" s="16"/>
      <c r="I309" s="16"/>
      <c r="J309" s="16"/>
      <c r="K309" s="16"/>
      <c r="L309" s="16"/>
      <c r="M309" s="16"/>
      <c r="N309" s="16"/>
      <c r="O309" s="16"/>
      <c r="P309" s="16"/>
      <c r="Q309" s="16"/>
      <c r="R309" s="16"/>
      <c r="S309" s="16"/>
      <c r="T309" s="16"/>
    </row>
    <row r="310" spans="1:20" x14ac:dyDescent="0.25">
      <c r="A310" s="16"/>
      <c r="B310" s="16"/>
      <c r="C310" s="335"/>
      <c r="D310" s="16"/>
      <c r="E310" s="16"/>
      <c r="F310" s="16"/>
      <c r="G310" s="16"/>
      <c r="H310" s="16"/>
      <c r="I310" s="16"/>
      <c r="J310" s="16"/>
      <c r="K310" s="16"/>
      <c r="L310" s="16"/>
      <c r="M310" s="16"/>
      <c r="N310" s="16"/>
      <c r="O310" s="16"/>
      <c r="P310" s="16"/>
      <c r="Q310" s="16"/>
      <c r="R310" s="16"/>
      <c r="S310" s="16"/>
      <c r="T310" s="16"/>
    </row>
    <row r="311" spans="1:20" x14ac:dyDescent="0.25">
      <c r="A311" s="16"/>
      <c r="B311" s="16"/>
      <c r="C311" s="335"/>
      <c r="D311" s="16"/>
      <c r="E311" s="16"/>
      <c r="F311" s="16"/>
      <c r="G311" s="16"/>
      <c r="H311" s="16"/>
      <c r="I311" s="16"/>
      <c r="J311" s="16"/>
      <c r="K311" s="16"/>
      <c r="L311" s="16"/>
      <c r="M311" s="16"/>
      <c r="N311" s="16"/>
      <c r="O311" s="16"/>
      <c r="P311" s="16"/>
      <c r="Q311" s="16"/>
      <c r="R311" s="16"/>
      <c r="S311" s="16"/>
      <c r="T311" s="16"/>
    </row>
    <row r="312" spans="1:20" x14ac:dyDescent="0.25">
      <c r="A312" s="16"/>
      <c r="B312" s="16"/>
      <c r="C312" s="335"/>
      <c r="D312" s="16"/>
      <c r="E312" s="16"/>
      <c r="F312" s="16"/>
      <c r="G312" s="16"/>
      <c r="H312" s="16"/>
      <c r="I312" s="16"/>
      <c r="J312" s="16"/>
      <c r="K312" s="16"/>
      <c r="L312" s="16"/>
      <c r="M312" s="16"/>
      <c r="N312" s="16"/>
      <c r="O312" s="16"/>
      <c r="P312" s="16"/>
      <c r="Q312" s="16"/>
      <c r="R312" s="16"/>
      <c r="S312" s="16"/>
      <c r="T312" s="16"/>
    </row>
    <row r="313" spans="1:20" x14ac:dyDescent="0.25">
      <c r="A313" s="16"/>
      <c r="B313" s="16"/>
      <c r="C313" s="335"/>
      <c r="D313" s="16"/>
      <c r="E313" s="16"/>
      <c r="F313" s="16"/>
      <c r="G313" s="16"/>
      <c r="H313" s="16"/>
      <c r="I313" s="16"/>
      <c r="J313" s="16"/>
      <c r="K313" s="16"/>
      <c r="L313" s="16"/>
      <c r="M313" s="16"/>
      <c r="N313" s="16"/>
      <c r="O313" s="16"/>
      <c r="P313" s="16"/>
      <c r="Q313" s="16"/>
      <c r="R313" s="16"/>
      <c r="S313" s="16"/>
      <c r="T313" s="16"/>
    </row>
    <row r="314" spans="1:20" x14ac:dyDescent="0.25">
      <c r="A314" s="16"/>
      <c r="B314" s="16"/>
      <c r="C314" s="335"/>
      <c r="D314" s="16"/>
      <c r="E314" s="16"/>
      <c r="F314" s="16"/>
      <c r="G314" s="16"/>
      <c r="H314" s="16"/>
      <c r="I314" s="16"/>
      <c r="J314" s="16"/>
      <c r="K314" s="16"/>
      <c r="L314" s="16"/>
      <c r="M314" s="16"/>
      <c r="N314" s="16"/>
      <c r="O314" s="16"/>
      <c r="P314" s="16"/>
      <c r="Q314" s="16"/>
      <c r="R314" s="16"/>
      <c r="S314" s="16"/>
      <c r="T314" s="16"/>
    </row>
    <row r="315" spans="1:20" x14ac:dyDescent="0.25">
      <c r="A315" s="16"/>
      <c r="B315" s="16"/>
      <c r="C315" s="335"/>
      <c r="D315" s="16"/>
      <c r="E315" s="16"/>
      <c r="F315" s="16"/>
      <c r="G315" s="16"/>
      <c r="H315" s="16"/>
      <c r="I315" s="16"/>
      <c r="J315" s="16"/>
      <c r="K315" s="16"/>
      <c r="L315" s="16"/>
      <c r="M315" s="16"/>
      <c r="N315" s="16"/>
      <c r="O315" s="16"/>
      <c r="P315" s="16"/>
      <c r="Q315" s="16"/>
      <c r="R315" s="16"/>
      <c r="S315" s="16"/>
      <c r="T315" s="16"/>
    </row>
    <row r="316" spans="1:20" x14ac:dyDescent="0.25">
      <c r="A316" s="16"/>
      <c r="B316" s="16"/>
      <c r="C316" s="335"/>
      <c r="D316" s="16"/>
      <c r="E316" s="16"/>
      <c r="F316" s="16"/>
      <c r="G316" s="16"/>
      <c r="H316" s="16"/>
      <c r="I316" s="16"/>
      <c r="J316" s="16"/>
      <c r="K316" s="16"/>
      <c r="L316" s="16"/>
      <c r="M316" s="16"/>
      <c r="N316" s="16"/>
      <c r="O316" s="16"/>
      <c r="P316" s="16"/>
      <c r="Q316" s="16"/>
      <c r="R316" s="16"/>
      <c r="S316" s="16"/>
      <c r="T316" s="16"/>
    </row>
    <row r="317" spans="1:20" x14ac:dyDescent="0.25">
      <c r="A317" s="16"/>
      <c r="B317" s="16"/>
      <c r="C317" s="335"/>
      <c r="D317" s="16"/>
      <c r="E317" s="16"/>
      <c r="F317" s="16"/>
      <c r="G317" s="16"/>
      <c r="H317" s="16"/>
      <c r="I317" s="16"/>
      <c r="J317" s="16"/>
      <c r="K317" s="16"/>
      <c r="L317" s="16"/>
      <c r="M317" s="16"/>
      <c r="N317" s="16"/>
      <c r="O317" s="16"/>
      <c r="P317" s="16"/>
      <c r="Q317" s="16"/>
      <c r="R317" s="16"/>
      <c r="S317" s="16"/>
      <c r="T317" s="16"/>
    </row>
    <row r="318" spans="1:20" x14ac:dyDescent="0.25">
      <c r="A318" s="16"/>
      <c r="B318" s="16"/>
      <c r="C318" s="335"/>
      <c r="D318" s="16"/>
      <c r="E318" s="16"/>
      <c r="F318" s="16"/>
      <c r="G318" s="16"/>
      <c r="H318" s="16"/>
      <c r="I318" s="16"/>
      <c r="J318" s="16"/>
      <c r="K318" s="16"/>
      <c r="L318" s="16"/>
      <c r="M318" s="16"/>
      <c r="N318" s="16"/>
      <c r="O318" s="16"/>
      <c r="P318" s="16"/>
      <c r="Q318" s="16"/>
      <c r="R318" s="16"/>
      <c r="S318" s="16"/>
      <c r="T318" s="16"/>
    </row>
    <row r="319" spans="1:20" x14ac:dyDescent="0.25">
      <c r="A319" s="16"/>
      <c r="B319" s="16"/>
      <c r="C319" s="335"/>
      <c r="D319" s="16"/>
      <c r="E319" s="16"/>
      <c r="F319" s="16"/>
      <c r="G319" s="16"/>
      <c r="H319" s="16"/>
      <c r="I319" s="16"/>
      <c r="J319" s="16"/>
      <c r="K319" s="16"/>
      <c r="L319" s="16"/>
      <c r="M319" s="16"/>
      <c r="N319" s="16"/>
      <c r="O319" s="16"/>
      <c r="P319" s="16"/>
      <c r="Q319" s="16"/>
      <c r="R319" s="16"/>
      <c r="S319" s="16"/>
      <c r="T319" s="16"/>
    </row>
    <row r="320" spans="1:20" x14ac:dyDescent="0.25">
      <c r="A320" s="16"/>
      <c r="B320" s="16"/>
      <c r="C320" s="335"/>
      <c r="D320" s="16"/>
      <c r="E320" s="16"/>
      <c r="F320" s="16"/>
      <c r="G320" s="16"/>
      <c r="H320" s="16"/>
      <c r="I320" s="16"/>
      <c r="J320" s="16"/>
      <c r="K320" s="16"/>
      <c r="L320" s="16"/>
      <c r="M320" s="16"/>
      <c r="N320" s="16"/>
      <c r="O320" s="16"/>
      <c r="P320" s="16"/>
      <c r="Q320" s="16"/>
      <c r="R320" s="16"/>
      <c r="S320" s="16"/>
      <c r="T320" s="16"/>
    </row>
    <row r="321" spans="1:20" x14ac:dyDescent="0.25">
      <c r="A321" s="16"/>
      <c r="B321" s="16"/>
      <c r="C321" s="335"/>
      <c r="D321" s="16"/>
      <c r="E321" s="16"/>
      <c r="F321" s="16"/>
      <c r="G321" s="16"/>
      <c r="H321" s="16"/>
      <c r="I321" s="16"/>
      <c r="J321" s="16"/>
      <c r="K321" s="16"/>
      <c r="L321" s="16"/>
      <c r="M321" s="16"/>
      <c r="N321" s="16"/>
      <c r="O321" s="16"/>
      <c r="P321" s="16"/>
      <c r="Q321" s="16"/>
      <c r="R321" s="16"/>
      <c r="S321" s="16"/>
      <c r="T321" s="16"/>
    </row>
    <row r="322" spans="1:20" x14ac:dyDescent="0.25">
      <c r="A322" s="16"/>
      <c r="B322" s="16"/>
      <c r="C322" s="335"/>
      <c r="D322" s="16"/>
      <c r="E322" s="16"/>
      <c r="F322" s="16"/>
      <c r="G322" s="16"/>
      <c r="H322" s="16"/>
      <c r="I322" s="16"/>
      <c r="J322" s="16"/>
      <c r="K322" s="16"/>
      <c r="L322" s="16"/>
      <c r="M322" s="16"/>
      <c r="N322" s="16"/>
      <c r="O322" s="16"/>
      <c r="P322" s="16"/>
      <c r="Q322" s="16"/>
      <c r="R322" s="16"/>
      <c r="S322" s="16"/>
      <c r="T322" s="16"/>
    </row>
    <row r="323" spans="1:20" x14ac:dyDescent="0.25">
      <c r="A323" s="16"/>
      <c r="B323" s="16"/>
      <c r="C323" s="335"/>
      <c r="D323" s="16"/>
      <c r="E323" s="16"/>
      <c r="F323" s="16"/>
      <c r="G323" s="16"/>
      <c r="H323" s="16"/>
      <c r="I323" s="16"/>
      <c r="J323" s="16"/>
      <c r="K323" s="16"/>
      <c r="L323" s="16"/>
      <c r="M323" s="16"/>
      <c r="N323" s="16"/>
      <c r="O323" s="16"/>
      <c r="P323" s="16"/>
      <c r="Q323" s="16"/>
      <c r="R323" s="16"/>
      <c r="S323" s="16"/>
      <c r="T323" s="16"/>
    </row>
    <row r="324" spans="1:20" x14ac:dyDescent="0.25">
      <c r="A324" s="16"/>
      <c r="B324" s="16"/>
      <c r="C324" s="335"/>
      <c r="D324" s="16"/>
      <c r="E324" s="16"/>
      <c r="F324" s="16"/>
      <c r="G324" s="16"/>
      <c r="H324" s="16"/>
      <c r="I324" s="16"/>
      <c r="J324" s="16"/>
      <c r="K324" s="16"/>
      <c r="L324" s="16"/>
      <c r="M324" s="16"/>
      <c r="N324" s="16"/>
      <c r="O324" s="16"/>
      <c r="P324" s="16"/>
      <c r="Q324" s="16"/>
      <c r="R324" s="16"/>
      <c r="S324" s="16"/>
      <c r="T324" s="16"/>
    </row>
    <row r="325" spans="1:20" x14ac:dyDescent="0.25">
      <c r="A325" s="16"/>
      <c r="B325" s="16"/>
      <c r="C325" s="335"/>
      <c r="D325" s="16"/>
      <c r="E325" s="16"/>
      <c r="F325" s="16"/>
      <c r="G325" s="16"/>
      <c r="H325" s="16"/>
      <c r="I325" s="16"/>
      <c r="J325" s="16"/>
      <c r="K325" s="16"/>
      <c r="L325" s="16"/>
      <c r="M325" s="16"/>
      <c r="N325" s="16"/>
      <c r="O325" s="16"/>
      <c r="P325" s="16"/>
      <c r="Q325" s="16"/>
      <c r="R325" s="16"/>
      <c r="S325" s="16"/>
      <c r="T325" s="16"/>
    </row>
    <row r="326" spans="1:20" x14ac:dyDescent="0.25">
      <c r="A326" s="16"/>
      <c r="B326" s="16"/>
      <c r="C326" s="335"/>
      <c r="D326" s="16"/>
      <c r="E326" s="16"/>
      <c r="F326" s="16"/>
      <c r="G326" s="16"/>
      <c r="H326" s="16"/>
      <c r="I326" s="16"/>
      <c r="J326" s="16"/>
      <c r="K326" s="16"/>
      <c r="L326" s="16"/>
      <c r="M326" s="16"/>
      <c r="N326" s="16"/>
      <c r="O326" s="16"/>
      <c r="P326" s="16"/>
      <c r="Q326" s="16"/>
      <c r="R326" s="16"/>
      <c r="S326" s="16"/>
      <c r="T326" s="16"/>
    </row>
    <row r="327" spans="1:20" x14ac:dyDescent="0.25">
      <c r="A327" s="16"/>
      <c r="B327" s="16"/>
      <c r="C327" s="335"/>
      <c r="D327" s="16"/>
      <c r="E327" s="16"/>
      <c r="F327" s="16"/>
      <c r="G327" s="16"/>
      <c r="H327" s="16"/>
      <c r="I327" s="16"/>
      <c r="J327" s="16"/>
      <c r="K327" s="16"/>
      <c r="L327" s="16"/>
      <c r="M327" s="16"/>
      <c r="N327" s="16"/>
      <c r="O327" s="16"/>
      <c r="P327" s="16"/>
      <c r="Q327" s="16"/>
      <c r="R327" s="16"/>
      <c r="S327" s="16"/>
      <c r="T327" s="16"/>
    </row>
    <row r="328" spans="1:20" x14ac:dyDescent="0.25">
      <c r="A328" s="16"/>
      <c r="B328" s="16"/>
      <c r="C328" s="335"/>
      <c r="D328" s="16"/>
      <c r="E328" s="16"/>
      <c r="F328" s="16"/>
      <c r="G328" s="16"/>
      <c r="H328" s="16"/>
      <c r="I328" s="16"/>
      <c r="J328" s="16"/>
      <c r="K328" s="16"/>
      <c r="L328" s="16"/>
      <c r="M328" s="16"/>
      <c r="N328" s="16"/>
      <c r="O328" s="16"/>
      <c r="P328" s="16"/>
      <c r="Q328" s="16"/>
      <c r="R328" s="16"/>
      <c r="S328" s="16"/>
      <c r="T328" s="16"/>
    </row>
    <row r="329" spans="1:20" x14ac:dyDescent="0.25">
      <c r="A329" s="16"/>
      <c r="B329" s="16"/>
      <c r="C329" s="335"/>
      <c r="D329" s="16"/>
      <c r="E329" s="16"/>
      <c r="F329" s="16"/>
      <c r="G329" s="16"/>
      <c r="H329" s="16"/>
      <c r="I329" s="16"/>
      <c r="J329" s="16"/>
      <c r="K329" s="16"/>
      <c r="L329" s="16"/>
      <c r="M329" s="16"/>
      <c r="N329" s="16"/>
      <c r="O329" s="16"/>
      <c r="P329" s="16"/>
      <c r="Q329" s="16"/>
      <c r="R329" s="16"/>
      <c r="S329" s="16"/>
      <c r="T329" s="16"/>
    </row>
    <row r="330" spans="1:20" x14ac:dyDescent="0.25">
      <c r="A330" s="16"/>
      <c r="B330" s="16"/>
      <c r="C330" s="335"/>
      <c r="D330" s="16"/>
      <c r="E330" s="16"/>
      <c r="F330" s="16"/>
      <c r="G330" s="16"/>
      <c r="H330" s="16"/>
      <c r="I330" s="16"/>
      <c r="J330" s="16"/>
      <c r="K330" s="16"/>
      <c r="L330" s="16"/>
      <c r="M330" s="16"/>
      <c r="N330" s="16"/>
      <c r="O330" s="16"/>
      <c r="P330" s="16"/>
      <c r="Q330" s="16"/>
      <c r="R330" s="16"/>
      <c r="S330" s="16"/>
      <c r="T330" s="16"/>
    </row>
    <row r="331" spans="1:20" x14ac:dyDescent="0.25">
      <c r="A331" s="16"/>
      <c r="B331" s="16"/>
      <c r="C331" s="335"/>
      <c r="D331" s="16"/>
      <c r="E331" s="16"/>
      <c r="F331" s="16"/>
      <c r="G331" s="16"/>
      <c r="H331" s="16"/>
      <c r="I331" s="16"/>
      <c r="J331" s="16"/>
      <c r="K331" s="16"/>
      <c r="L331" s="16"/>
      <c r="M331" s="16"/>
      <c r="N331" s="16"/>
      <c r="O331" s="16"/>
      <c r="P331" s="16"/>
      <c r="Q331" s="16"/>
      <c r="R331" s="16"/>
      <c r="S331" s="16"/>
      <c r="T331" s="16"/>
    </row>
    <row r="332" spans="1:20" x14ac:dyDescent="0.25">
      <c r="A332" s="16"/>
      <c r="B332" s="16"/>
      <c r="C332" s="335"/>
      <c r="D332" s="16"/>
      <c r="E332" s="16"/>
      <c r="F332" s="16"/>
      <c r="G332" s="16"/>
      <c r="H332" s="16"/>
      <c r="I332" s="16"/>
      <c r="J332" s="16"/>
      <c r="K332" s="16"/>
      <c r="L332" s="16"/>
      <c r="M332" s="16"/>
      <c r="N332" s="16"/>
      <c r="O332" s="16"/>
      <c r="P332" s="16"/>
      <c r="Q332" s="16"/>
      <c r="R332" s="16"/>
      <c r="S332" s="16"/>
      <c r="T332" s="16"/>
    </row>
    <row r="333" spans="1:20" x14ac:dyDescent="0.25">
      <c r="A333" s="16"/>
      <c r="B333" s="16"/>
      <c r="C333" s="335"/>
      <c r="D333" s="16"/>
      <c r="E333" s="16"/>
      <c r="F333" s="16"/>
      <c r="G333" s="16"/>
      <c r="H333" s="16"/>
      <c r="I333" s="16"/>
      <c r="J333" s="16"/>
      <c r="K333" s="16"/>
      <c r="L333" s="16"/>
      <c r="M333" s="16"/>
      <c r="N333" s="16"/>
      <c r="O333" s="16"/>
      <c r="P333" s="16"/>
      <c r="Q333" s="16"/>
      <c r="R333" s="16"/>
      <c r="S333" s="16"/>
      <c r="T333" s="16"/>
    </row>
    <row r="334" spans="1:20" x14ac:dyDescent="0.25">
      <c r="A334" s="16"/>
      <c r="B334" s="16"/>
      <c r="C334" s="335"/>
      <c r="D334" s="16"/>
      <c r="E334" s="16"/>
      <c r="F334" s="16"/>
      <c r="G334" s="16"/>
      <c r="H334" s="16"/>
      <c r="I334" s="16"/>
      <c r="J334" s="16"/>
      <c r="K334" s="16"/>
      <c r="L334" s="16"/>
      <c r="M334" s="16"/>
      <c r="N334" s="16"/>
      <c r="O334" s="16"/>
      <c r="P334" s="16"/>
      <c r="Q334" s="16"/>
      <c r="R334" s="16"/>
      <c r="S334" s="16"/>
      <c r="T334" s="16"/>
    </row>
    <row r="335" spans="1:20" x14ac:dyDescent="0.25">
      <c r="A335" s="16"/>
      <c r="B335" s="16"/>
      <c r="C335" s="335"/>
      <c r="D335" s="16"/>
      <c r="E335" s="16"/>
      <c r="F335" s="16"/>
      <c r="G335" s="16"/>
      <c r="H335" s="16"/>
      <c r="I335" s="16"/>
      <c r="J335" s="16"/>
      <c r="K335" s="16"/>
      <c r="L335" s="16"/>
      <c r="M335" s="16"/>
      <c r="N335" s="16"/>
      <c r="O335" s="16"/>
      <c r="P335" s="16"/>
      <c r="Q335" s="16"/>
      <c r="R335" s="16"/>
      <c r="S335" s="16"/>
      <c r="T335" s="16"/>
    </row>
    <row r="336" spans="1:20" x14ac:dyDescent="0.25">
      <c r="A336" s="16"/>
      <c r="B336" s="16"/>
      <c r="C336" s="335"/>
      <c r="D336" s="16"/>
      <c r="E336" s="16"/>
      <c r="F336" s="16"/>
      <c r="G336" s="16"/>
      <c r="H336" s="16"/>
      <c r="I336" s="16"/>
      <c r="J336" s="16"/>
      <c r="K336" s="16"/>
      <c r="L336" s="16"/>
      <c r="M336" s="16"/>
      <c r="N336" s="16"/>
      <c r="O336" s="16"/>
      <c r="P336" s="16"/>
      <c r="Q336" s="16"/>
      <c r="R336" s="16"/>
      <c r="S336" s="16"/>
      <c r="T336" s="16"/>
    </row>
    <row r="337" spans="1:20" x14ac:dyDescent="0.25">
      <c r="A337" s="16"/>
      <c r="B337" s="16"/>
      <c r="C337" s="335"/>
      <c r="D337" s="16"/>
      <c r="E337" s="16"/>
      <c r="F337" s="16"/>
      <c r="G337" s="16"/>
      <c r="H337" s="16"/>
      <c r="I337" s="16"/>
      <c r="J337" s="16"/>
      <c r="K337" s="16"/>
      <c r="L337" s="16"/>
      <c r="M337" s="16"/>
      <c r="N337" s="16"/>
      <c r="O337" s="16"/>
      <c r="P337" s="16"/>
      <c r="Q337" s="16"/>
      <c r="R337" s="16"/>
      <c r="S337" s="16"/>
      <c r="T337" s="16"/>
    </row>
    <row r="338" spans="1:20" x14ac:dyDescent="0.25">
      <c r="A338" s="16"/>
      <c r="B338" s="16"/>
      <c r="C338" s="335"/>
      <c r="D338" s="16"/>
      <c r="E338" s="16"/>
      <c r="F338" s="16"/>
      <c r="G338" s="16"/>
      <c r="H338" s="16"/>
      <c r="I338" s="16"/>
      <c r="J338" s="16"/>
      <c r="K338" s="16"/>
      <c r="L338" s="16"/>
      <c r="M338" s="16"/>
      <c r="N338" s="16"/>
      <c r="O338" s="16"/>
      <c r="P338" s="16"/>
      <c r="Q338" s="16"/>
      <c r="R338" s="16"/>
      <c r="S338" s="16"/>
      <c r="T338" s="16"/>
    </row>
    <row r="339" spans="1:20" x14ac:dyDescent="0.25">
      <c r="A339" s="16"/>
      <c r="B339" s="16"/>
      <c r="C339" s="335"/>
      <c r="D339" s="16"/>
      <c r="E339" s="16"/>
      <c r="F339" s="16"/>
      <c r="G339" s="16"/>
      <c r="H339" s="16"/>
      <c r="I339" s="16"/>
      <c r="J339" s="16"/>
      <c r="K339" s="16"/>
      <c r="L339" s="16"/>
      <c r="M339" s="16"/>
      <c r="N339" s="16"/>
      <c r="O339" s="16"/>
      <c r="P339" s="16"/>
      <c r="Q339" s="16"/>
      <c r="R339" s="16"/>
      <c r="S339" s="16"/>
      <c r="T339" s="16"/>
    </row>
    <row r="340" spans="1:20" x14ac:dyDescent="0.25">
      <c r="A340" s="16"/>
      <c r="B340" s="16"/>
      <c r="C340" s="335"/>
      <c r="D340" s="16"/>
      <c r="E340" s="16"/>
      <c r="F340" s="16"/>
      <c r="G340" s="16"/>
      <c r="H340" s="16"/>
      <c r="I340" s="16"/>
      <c r="J340" s="16"/>
      <c r="K340" s="16"/>
      <c r="L340" s="16"/>
      <c r="M340" s="16"/>
      <c r="N340" s="16"/>
      <c r="O340" s="16"/>
      <c r="P340" s="16"/>
      <c r="Q340" s="16"/>
      <c r="R340" s="16"/>
      <c r="S340" s="16"/>
      <c r="T340" s="16"/>
    </row>
    <row r="341" spans="1:20" x14ac:dyDescent="0.25">
      <c r="A341" s="16"/>
      <c r="B341" s="16"/>
      <c r="C341" s="335"/>
      <c r="D341" s="16"/>
      <c r="E341" s="16"/>
      <c r="F341" s="16"/>
      <c r="G341" s="16"/>
      <c r="H341" s="16"/>
      <c r="I341" s="16"/>
      <c r="J341" s="16"/>
      <c r="K341" s="16"/>
      <c r="L341" s="16"/>
      <c r="M341" s="16"/>
      <c r="N341" s="16"/>
      <c r="O341" s="16"/>
      <c r="P341" s="16"/>
      <c r="Q341" s="16"/>
      <c r="R341" s="16"/>
      <c r="S341" s="16"/>
      <c r="T341" s="16"/>
    </row>
    <row r="342" spans="1:20" x14ac:dyDescent="0.25">
      <c r="A342" s="16"/>
      <c r="B342" s="16"/>
      <c r="C342" s="335"/>
      <c r="D342" s="16"/>
      <c r="E342" s="16"/>
      <c r="F342" s="16"/>
      <c r="G342" s="16"/>
      <c r="H342" s="16"/>
      <c r="I342" s="16"/>
      <c r="J342" s="16"/>
      <c r="K342" s="16"/>
      <c r="L342" s="16"/>
      <c r="M342" s="16"/>
      <c r="N342" s="16"/>
      <c r="O342" s="16"/>
      <c r="P342" s="16"/>
      <c r="Q342" s="16"/>
      <c r="R342" s="16"/>
      <c r="S342" s="16"/>
      <c r="T342" s="16"/>
    </row>
    <row r="343" spans="1:20" x14ac:dyDescent="0.25">
      <c r="A343" s="16"/>
      <c r="B343" s="16"/>
      <c r="C343" s="335"/>
      <c r="D343" s="16"/>
      <c r="E343" s="16"/>
      <c r="F343" s="16"/>
      <c r="G343" s="16"/>
      <c r="H343" s="16"/>
      <c r="I343" s="16"/>
      <c r="J343" s="16"/>
      <c r="K343" s="16"/>
      <c r="L343" s="16"/>
      <c r="M343" s="16"/>
      <c r="N343" s="16"/>
      <c r="O343" s="16"/>
      <c r="P343" s="16"/>
      <c r="Q343" s="16"/>
      <c r="R343" s="16"/>
      <c r="S343" s="16"/>
      <c r="T343" s="16"/>
    </row>
    <row r="344" spans="1:20" x14ac:dyDescent="0.25">
      <c r="A344" s="16"/>
      <c r="B344" s="16"/>
      <c r="C344" s="335"/>
      <c r="D344" s="16"/>
      <c r="E344" s="16"/>
      <c r="F344" s="16"/>
      <c r="G344" s="16"/>
      <c r="H344" s="16"/>
      <c r="I344" s="16"/>
      <c r="J344" s="16"/>
      <c r="K344" s="16"/>
      <c r="L344" s="16"/>
      <c r="M344" s="16"/>
      <c r="N344" s="16"/>
      <c r="O344" s="16"/>
      <c r="P344" s="16"/>
      <c r="Q344" s="16"/>
      <c r="R344" s="16"/>
      <c r="S344" s="16"/>
      <c r="T344" s="16"/>
    </row>
    <row r="345" spans="1:20" x14ac:dyDescent="0.25">
      <c r="A345" s="16"/>
      <c r="B345" s="16"/>
      <c r="C345" s="335"/>
      <c r="D345" s="16"/>
      <c r="E345" s="16"/>
      <c r="F345" s="16"/>
      <c r="G345" s="16"/>
      <c r="H345" s="16"/>
      <c r="I345" s="16"/>
      <c r="J345" s="16"/>
      <c r="K345" s="16"/>
      <c r="L345" s="16"/>
      <c r="M345" s="16"/>
      <c r="N345" s="16"/>
      <c r="O345" s="16"/>
      <c r="P345" s="16"/>
      <c r="Q345" s="16"/>
      <c r="R345" s="16"/>
      <c r="S345" s="16"/>
      <c r="T345" s="16"/>
    </row>
    <row r="346" spans="1:20" x14ac:dyDescent="0.25">
      <c r="A346" s="16"/>
      <c r="B346" s="16"/>
      <c r="C346" s="335"/>
      <c r="D346" s="16"/>
      <c r="E346" s="16"/>
      <c r="F346" s="16"/>
      <c r="G346" s="16"/>
      <c r="H346" s="16"/>
      <c r="I346" s="16"/>
      <c r="J346" s="16"/>
      <c r="K346" s="16"/>
      <c r="L346" s="16"/>
      <c r="M346" s="16"/>
      <c r="N346" s="16"/>
      <c r="O346" s="16"/>
      <c r="P346" s="16"/>
      <c r="Q346" s="16"/>
      <c r="R346" s="16"/>
      <c r="S346" s="16"/>
      <c r="T346" s="16"/>
    </row>
    <row r="347" spans="1:20" x14ac:dyDescent="0.25">
      <c r="A347" s="16"/>
      <c r="B347" s="16"/>
      <c r="C347" s="335"/>
      <c r="D347" s="16"/>
      <c r="E347" s="16"/>
      <c r="F347" s="16"/>
      <c r="G347" s="16"/>
      <c r="H347" s="16"/>
      <c r="I347" s="16"/>
      <c r="J347" s="16"/>
      <c r="K347" s="16"/>
      <c r="L347" s="16"/>
      <c r="M347" s="16"/>
      <c r="N347" s="16"/>
      <c r="O347" s="16"/>
      <c r="P347" s="16"/>
      <c r="Q347" s="16"/>
      <c r="R347" s="16"/>
      <c r="S347" s="16"/>
      <c r="T347" s="16"/>
    </row>
    <row r="348" spans="1:20" x14ac:dyDescent="0.25">
      <c r="A348" s="16"/>
      <c r="B348" s="16"/>
      <c r="C348" s="335"/>
      <c r="D348" s="16"/>
      <c r="E348" s="16"/>
      <c r="F348" s="16"/>
      <c r="G348" s="16"/>
      <c r="H348" s="16"/>
      <c r="I348" s="16"/>
      <c r="J348" s="16"/>
      <c r="K348" s="16"/>
      <c r="L348" s="16"/>
      <c r="M348" s="16"/>
      <c r="N348" s="16"/>
      <c r="O348" s="16"/>
      <c r="P348" s="16"/>
      <c r="Q348" s="16"/>
      <c r="R348" s="16"/>
      <c r="S348" s="16"/>
      <c r="T348" s="16"/>
    </row>
    <row r="349" spans="1:20" x14ac:dyDescent="0.25">
      <c r="A349" s="16"/>
      <c r="B349" s="16"/>
      <c r="C349" s="335"/>
      <c r="D349" s="16"/>
      <c r="E349" s="16"/>
      <c r="F349" s="16"/>
      <c r="G349" s="16"/>
      <c r="H349" s="16"/>
      <c r="I349" s="16"/>
      <c r="J349" s="16"/>
      <c r="K349" s="16"/>
      <c r="L349" s="16"/>
      <c r="M349" s="16"/>
      <c r="N349" s="16"/>
      <c r="O349" s="16"/>
      <c r="P349" s="16"/>
      <c r="Q349" s="16"/>
      <c r="R349" s="16"/>
      <c r="S349" s="16"/>
      <c r="T349" s="16"/>
    </row>
    <row r="350" spans="1:20" x14ac:dyDescent="0.25">
      <c r="A350" s="16"/>
      <c r="B350" s="16"/>
      <c r="C350" s="335"/>
      <c r="D350" s="16"/>
      <c r="E350" s="16"/>
      <c r="F350" s="16"/>
      <c r="G350" s="16"/>
      <c r="H350" s="16"/>
      <c r="I350" s="16"/>
      <c r="J350" s="16"/>
      <c r="K350" s="16"/>
      <c r="L350" s="16"/>
      <c r="M350" s="16"/>
      <c r="N350" s="16"/>
      <c r="O350" s="16"/>
      <c r="P350" s="16"/>
      <c r="Q350" s="16"/>
      <c r="R350" s="16"/>
      <c r="S350" s="16"/>
      <c r="T350" s="16"/>
    </row>
    <row r="351" spans="1:20" x14ac:dyDescent="0.25">
      <c r="A351" s="16"/>
      <c r="B351" s="16"/>
      <c r="C351" s="335"/>
      <c r="D351" s="16"/>
      <c r="E351" s="16"/>
      <c r="F351" s="16"/>
      <c r="G351" s="16"/>
      <c r="H351" s="16"/>
      <c r="I351" s="16"/>
      <c r="J351" s="16"/>
      <c r="K351" s="16"/>
      <c r="L351" s="16"/>
      <c r="M351" s="16"/>
      <c r="N351" s="16"/>
      <c r="O351" s="16"/>
      <c r="P351" s="16"/>
      <c r="Q351" s="16"/>
      <c r="R351" s="16"/>
      <c r="S351" s="16"/>
      <c r="T351" s="16"/>
    </row>
    <row r="352" spans="1:20" x14ac:dyDescent="0.25">
      <c r="A352" s="16"/>
      <c r="B352" s="16"/>
      <c r="C352" s="335"/>
      <c r="D352" s="16"/>
      <c r="E352" s="16"/>
      <c r="F352" s="16"/>
      <c r="G352" s="16"/>
      <c r="H352" s="16"/>
      <c r="I352" s="16"/>
      <c r="J352" s="16"/>
      <c r="K352" s="16"/>
      <c r="L352" s="16"/>
      <c r="M352" s="16"/>
      <c r="N352" s="16"/>
      <c r="O352" s="16"/>
      <c r="P352" s="16"/>
      <c r="Q352" s="16"/>
      <c r="R352" s="16"/>
      <c r="S352" s="16"/>
      <c r="T352" s="16"/>
    </row>
    <row r="353" spans="1:20" x14ac:dyDescent="0.25">
      <c r="A353" s="16"/>
      <c r="B353" s="16"/>
      <c r="C353" s="335"/>
      <c r="D353" s="16"/>
      <c r="E353" s="16"/>
      <c r="F353" s="16"/>
      <c r="G353" s="16"/>
      <c r="H353" s="16"/>
      <c r="I353" s="16"/>
      <c r="J353" s="16"/>
      <c r="K353" s="16"/>
      <c r="L353" s="16"/>
      <c r="M353" s="16"/>
      <c r="N353" s="16"/>
      <c r="O353" s="16"/>
      <c r="P353" s="16"/>
      <c r="Q353" s="16"/>
      <c r="R353" s="16"/>
      <c r="S353" s="16"/>
      <c r="T353" s="16"/>
    </row>
    <row r="354" spans="1:20" x14ac:dyDescent="0.25">
      <c r="A354" s="16"/>
      <c r="B354" s="16"/>
      <c r="C354" s="335"/>
      <c r="D354" s="16"/>
      <c r="E354" s="16"/>
      <c r="F354" s="16"/>
      <c r="G354" s="16"/>
      <c r="H354" s="16"/>
      <c r="I354" s="16"/>
      <c r="J354" s="16"/>
      <c r="K354" s="16"/>
      <c r="L354" s="16"/>
      <c r="M354" s="16"/>
      <c r="N354" s="16"/>
      <c r="O354" s="16"/>
      <c r="P354" s="16"/>
      <c r="Q354" s="16"/>
      <c r="R354" s="16"/>
      <c r="S354" s="16"/>
      <c r="T354" s="16"/>
    </row>
    <row r="355" spans="1:20" x14ac:dyDescent="0.25">
      <c r="A355" s="16"/>
      <c r="B355" s="16"/>
      <c r="C355" s="335"/>
      <c r="D355" s="16"/>
      <c r="E355" s="16"/>
      <c r="F355" s="16"/>
      <c r="G355" s="16"/>
      <c r="H355" s="16"/>
      <c r="I355" s="16"/>
      <c r="J355" s="16"/>
      <c r="K355" s="16"/>
      <c r="L355" s="16"/>
      <c r="M355" s="16"/>
      <c r="N355" s="16"/>
      <c r="O355" s="16"/>
      <c r="P355" s="16"/>
      <c r="Q355" s="16"/>
      <c r="R355" s="16"/>
      <c r="S355" s="16"/>
      <c r="T355" s="16"/>
    </row>
    <row r="356" spans="1:20" x14ac:dyDescent="0.25">
      <c r="A356" s="16"/>
      <c r="B356" s="16"/>
      <c r="C356" s="335"/>
      <c r="D356" s="16"/>
      <c r="E356" s="16"/>
      <c r="F356" s="16"/>
      <c r="G356" s="16"/>
      <c r="H356" s="16"/>
      <c r="I356" s="16"/>
      <c r="J356" s="16"/>
      <c r="K356" s="16"/>
      <c r="L356" s="16"/>
      <c r="M356" s="16"/>
      <c r="N356" s="16"/>
      <c r="O356" s="16"/>
      <c r="P356" s="16"/>
      <c r="Q356" s="16"/>
      <c r="R356" s="16"/>
      <c r="S356" s="16"/>
      <c r="T356" s="16"/>
    </row>
    <row r="357" spans="1:20" x14ac:dyDescent="0.25">
      <c r="A357" s="16"/>
      <c r="B357" s="16"/>
      <c r="C357" s="335"/>
      <c r="D357" s="16"/>
      <c r="E357" s="16"/>
      <c r="F357" s="16"/>
      <c r="G357" s="16"/>
      <c r="H357" s="16"/>
      <c r="I357" s="16"/>
      <c r="J357" s="16"/>
      <c r="K357" s="16"/>
      <c r="L357" s="16"/>
      <c r="M357" s="16"/>
      <c r="N357" s="16"/>
      <c r="O357" s="16"/>
      <c r="P357" s="16"/>
      <c r="Q357" s="16"/>
      <c r="R357" s="16"/>
      <c r="S357" s="16"/>
      <c r="T357" s="16"/>
    </row>
    <row r="358" spans="1:20" x14ac:dyDescent="0.25">
      <c r="A358" s="16"/>
      <c r="B358" s="16"/>
      <c r="C358" s="335"/>
      <c r="D358" s="16"/>
      <c r="E358" s="16"/>
      <c r="F358" s="16"/>
      <c r="G358" s="16"/>
      <c r="H358" s="16"/>
      <c r="I358" s="16"/>
      <c r="J358" s="16"/>
      <c r="K358" s="16"/>
      <c r="L358" s="16"/>
      <c r="M358" s="16"/>
      <c r="N358" s="16"/>
      <c r="O358" s="16"/>
      <c r="P358" s="16"/>
      <c r="Q358" s="16"/>
      <c r="R358" s="16"/>
      <c r="S358" s="16"/>
      <c r="T358" s="16"/>
    </row>
    <row r="359" spans="1:20" x14ac:dyDescent="0.25">
      <c r="A359" s="16"/>
      <c r="B359" s="16"/>
      <c r="C359" s="335"/>
      <c r="D359" s="16"/>
      <c r="E359" s="16"/>
      <c r="F359" s="16"/>
      <c r="G359" s="16"/>
      <c r="H359" s="16"/>
      <c r="I359" s="16"/>
      <c r="J359" s="16"/>
      <c r="K359" s="16"/>
      <c r="L359" s="16"/>
      <c r="M359" s="16"/>
      <c r="N359" s="16"/>
      <c r="O359" s="16"/>
      <c r="P359" s="16"/>
      <c r="Q359" s="16"/>
      <c r="R359" s="16"/>
      <c r="S359" s="16"/>
      <c r="T359" s="16"/>
    </row>
    <row r="360" spans="1:20" x14ac:dyDescent="0.25">
      <c r="A360" s="16"/>
      <c r="B360" s="16"/>
      <c r="C360" s="335"/>
      <c r="D360" s="16"/>
      <c r="E360" s="16"/>
      <c r="F360" s="16"/>
      <c r="G360" s="16"/>
      <c r="H360" s="16"/>
      <c r="I360" s="16"/>
      <c r="J360" s="16"/>
      <c r="K360" s="16"/>
      <c r="L360" s="16"/>
      <c r="M360" s="16"/>
      <c r="N360" s="16"/>
      <c r="O360" s="16"/>
      <c r="P360" s="16"/>
      <c r="Q360" s="16"/>
      <c r="R360" s="16"/>
      <c r="S360" s="16"/>
      <c r="T360" s="16"/>
    </row>
    <row r="361" spans="1:20" x14ac:dyDescent="0.25">
      <c r="A361" s="16"/>
      <c r="B361" s="16"/>
      <c r="C361" s="335"/>
      <c r="D361" s="16"/>
      <c r="E361" s="16"/>
      <c r="F361" s="16"/>
      <c r="G361" s="16"/>
      <c r="H361" s="16"/>
      <c r="I361" s="16"/>
      <c r="J361" s="16"/>
      <c r="K361" s="16"/>
      <c r="L361" s="16"/>
      <c r="M361" s="16"/>
      <c r="N361" s="16"/>
      <c r="O361" s="16"/>
      <c r="P361" s="16"/>
      <c r="Q361" s="16"/>
      <c r="R361" s="16"/>
      <c r="S361" s="16"/>
      <c r="T361" s="16"/>
    </row>
    <row r="362" spans="1:20" x14ac:dyDescent="0.25">
      <c r="A362" s="16"/>
      <c r="B362" s="16"/>
      <c r="C362" s="335"/>
      <c r="D362" s="16"/>
      <c r="E362" s="16"/>
      <c r="F362" s="16"/>
      <c r="G362" s="16"/>
      <c r="H362" s="16"/>
      <c r="I362" s="16"/>
      <c r="J362" s="16"/>
      <c r="K362" s="16"/>
      <c r="L362" s="16"/>
      <c r="M362" s="16"/>
      <c r="N362" s="16"/>
      <c r="O362" s="16"/>
      <c r="P362" s="16"/>
      <c r="Q362" s="16"/>
      <c r="R362" s="16"/>
      <c r="S362" s="16"/>
      <c r="T362" s="16"/>
    </row>
    <row r="363" spans="1:20" x14ac:dyDescent="0.25">
      <c r="A363" s="16"/>
      <c r="B363" s="16"/>
      <c r="C363" s="335"/>
      <c r="D363" s="16"/>
      <c r="E363" s="16"/>
      <c r="F363" s="16"/>
      <c r="G363" s="16"/>
      <c r="H363" s="16"/>
      <c r="I363" s="16"/>
      <c r="J363" s="16"/>
      <c r="K363" s="16"/>
      <c r="L363" s="16"/>
      <c r="M363" s="16"/>
      <c r="N363" s="16"/>
      <c r="O363" s="16"/>
      <c r="P363" s="16"/>
      <c r="Q363" s="16"/>
      <c r="R363" s="16"/>
      <c r="S363" s="16"/>
      <c r="T363" s="16"/>
    </row>
    <row r="364" spans="1:20" x14ac:dyDescent="0.25">
      <c r="A364" s="16"/>
      <c r="B364" s="16"/>
      <c r="C364" s="335"/>
      <c r="D364" s="16"/>
      <c r="E364" s="16"/>
      <c r="F364" s="16"/>
      <c r="G364" s="16"/>
      <c r="H364" s="16"/>
      <c r="I364" s="16"/>
      <c r="J364" s="16"/>
      <c r="K364" s="16"/>
      <c r="L364" s="16"/>
      <c r="M364" s="16"/>
      <c r="N364" s="16"/>
      <c r="O364" s="16"/>
      <c r="P364" s="16"/>
      <c r="Q364" s="16"/>
      <c r="R364" s="16"/>
      <c r="S364" s="16"/>
      <c r="T364" s="16"/>
    </row>
    <row r="365" spans="1:20" x14ac:dyDescent="0.25">
      <c r="A365" s="16"/>
      <c r="B365" s="16"/>
      <c r="C365" s="335"/>
      <c r="D365" s="16"/>
      <c r="E365" s="16"/>
      <c r="F365" s="16"/>
      <c r="G365" s="16"/>
      <c r="H365" s="16"/>
      <c r="I365" s="16"/>
      <c r="J365" s="16"/>
      <c r="K365" s="16"/>
      <c r="L365" s="16"/>
      <c r="M365" s="16"/>
      <c r="N365" s="16"/>
      <c r="O365" s="16"/>
      <c r="P365" s="16"/>
      <c r="Q365" s="16"/>
      <c r="R365" s="16"/>
      <c r="S365" s="16"/>
      <c r="T365" s="16"/>
    </row>
    <row r="366" spans="1:20" x14ac:dyDescent="0.25">
      <c r="A366" s="16"/>
      <c r="B366" s="16"/>
      <c r="C366" s="335"/>
      <c r="D366" s="16"/>
      <c r="E366" s="16"/>
      <c r="F366" s="16"/>
      <c r="G366" s="16"/>
      <c r="H366" s="16"/>
      <c r="I366" s="16"/>
      <c r="J366" s="16"/>
      <c r="K366" s="16"/>
      <c r="L366" s="16"/>
      <c r="M366" s="16"/>
      <c r="N366" s="16"/>
      <c r="O366" s="16"/>
      <c r="P366" s="16"/>
      <c r="Q366" s="16"/>
      <c r="R366" s="16"/>
      <c r="S366" s="16"/>
      <c r="T366" s="16"/>
    </row>
    <row r="367" spans="1:20" x14ac:dyDescent="0.25">
      <c r="A367" s="16"/>
      <c r="B367" s="16"/>
      <c r="C367" s="335"/>
      <c r="D367" s="16"/>
      <c r="E367" s="16"/>
      <c r="F367" s="16"/>
      <c r="G367" s="16"/>
      <c r="H367" s="16"/>
      <c r="I367" s="16"/>
      <c r="J367" s="16"/>
      <c r="K367" s="16"/>
      <c r="L367" s="16"/>
      <c r="M367" s="16"/>
      <c r="N367" s="16"/>
      <c r="O367" s="16"/>
      <c r="P367" s="16"/>
      <c r="Q367" s="16"/>
      <c r="R367" s="16"/>
      <c r="S367" s="16"/>
      <c r="T367" s="16"/>
    </row>
    <row r="368" spans="1:20" x14ac:dyDescent="0.25">
      <c r="A368" s="16"/>
      <c r="B368" s="16"/>
      <c r="C368" s="335"/>
      <c r="D368" s="16"/>
      <c r="E368" s="16"/>
      <c r="F368" s="16"/>
      <c r="G368" s="16"/>
      <c r="H368" s="16"/>
      <c r="I368" s="16"/>
      <c r="J368" s="16"/>
      <c r="K368" s="16"/>
      <c r="L368" s="16"/>
      <c r="M368" s="16"/>
      <c r="N368" s="16"/>
      <c r="O368" s="16"/>
      <c r="P368" s="16"/>
      <c r="Q368" s="16"/>
      <c r="R368" s="16"/>
      <c r="S368" s="16"/>
      <c r="T368" s="16"/>
    </row>
    <row r="369" spans="1:20" x14ac:dyDescent="0.25">
      <c r="A369" s="16"/>
      <c r="B369" s="16"/>
      <c r="C369" s="335"/>
      <c r="D369" s="16"/>
      <c r="E369" s="16"/>
      <c r="F369" s="16"/>
      <c r="G369" s="16"/>
      <c r="H369" s="16"/>
      <c r="I369" s="16"/>
      <c r="J369" s="16"/>
      <c r="K369" s="16"/>
      <c r="L369" s="16"/>
      <c r="M369" s="16"/>
      <c r="N369" s="16"/>
      <c r="O369" s="16"/>
      <c r="P369" s="16"/>
      <c r="Q369" s="16"/>
      <c r="R369" s="16"/>
      <c r="S369" s="16"/>
      <c r="T369" s="16"/>
    </row>
    <row r="370" spans="1:20" x14ac:dyDescent="0.25">
      <c r="A370" s="16"/>
      <c r="B370" s="16"/>
      <c r="C370" s="335"/>
      <c r="D370" s="16"/>
      <c r="E370" s="16"/>
      <c r="F370" s="16"/>
      <c r="G370" s="16"/>
      <c r="H370" s="16"/>
      <c r="I370" s="16"/>
      <c r="J370" s="16"/>
      <c r="K370" s="16"/>
      <c r="L370" s="16"/>
      <c r="M370" s="16"/>
      <c r="N370" s="16"/>
      <c r="O370" s="16"/>
      <c r="P370" s="16"/>
      <c r="Q370" s="16"/>
      <c r="R370" s="16"/>
      <c r="S370" s="16"/>
      <c r="T370" s="16"/>
    </row>
    <row r="371" spans="1:20" x14ac:dyDescent="0.25">
      <c r="A371" s="16"/>
      <c r="B371" s="16"/>
      <c r="C371" s="335"/>
      <c r="D371" s="16"/>
      <c r="E371" s="16"/>
      <c r="F371" s="16"/>
      <c r="G371" s="16"/>
      <c r="H371" s="16"/>
      <c r="I371" s="16"/>
      <c r="J371" s="16"/>
      <c r="K371" s="16"/>
      <c r="L371" s="16"/>
      <c r="M371" s="16"/>
      <c r="N371" s="16"/>
      <c r="O371" s="16"/>
      <c r="P371" s="16"/>
      <c r="Q371" s="16"/>
      <c r="R371" s="16"/>
      <c r="S371" s="16"/>
      <c r="T371" s="16"/>
    </row>
    <row r="372" spans="1:20" x14ac:dyDescent="0.25">
      <c r="A372" s="16"/>
      <c r="B372" s="16"/>
      <c r="C372" s="335"/>
      <c r="D372" s="16"/>
      <c r="E372" s="16"/>
      <c r="F372" s="16"/>
      <c r="G372" s="16"/>
      <c r="H372" s="16"/>
      <c r="I372" s="16"/>
      <c r="J372" s="16"/>
      <c r="K372" s="16"/>
      <c r="L372" s="16"/>
      <c r="M372" s="16"/>
      <c r="N372" s="16"/>
      <c r="O372" s="16"/>
      <c r="P372" s="16"/>
      <c r="Q372" s="16"/>
      <c r="R372" s="16"/>
      <c r="S372" s="16"/>
      <c r="T372" s="16"/>
    </row>
    <row r="373" spans="1:20" x14ac:dyDescent="0.25">
      <c r="A373" s="16"/>
      <c r="B373" s="16"/>
      <c r="C373" s="335"/>
      <c r="D373" s="16"/>
      <c r="E373" s="16"/>
      <c r="F373" s="16"/>
      <c r="G373" s="16"/>
      <c r="H373" s="16"/>
      <c r="I373" s="16"/>
      <c r="J373" s="16"/>
      <c r="K373" s="16"/>
      <c r="L373" s="16"/>
      <c r="M373" s="16"/>
      <c r="N373" s="16"/>
      <c r="O373" s="16"/>
      <c r="P373" s="16"/>
      <c r="Q373" s="16"/>
      <c r="R373" s="16"/>
      <c r="S373" s="16"/>
      <c r="T373" s="16"/>
    </row>
    <row r="374" spans="1:20" x14ac:dyDescent="0.25">
      <c r="A374" s="16"/>
      <c r="B374" s="16"/>
      <c r="C374" s="335"/>
      <c r="D374" s="16"/>
      <c r="E374" s="16"/>
      <c r="F374" s="16"/>
      <c r="G374" s="16"/>
      <c r="H374" s="16"/>
      <c r="I374" s="16"/>
      <c r="J374" s="16"/>
      <c r="K374" s="16"/>
      <c r="L374" s="16"/>
      <c r="M374" s="16"/>
      <c r="N374" s="16"/>
      <c r="O374" s="16"/>
      <c r="P374" s="16"/>
      <c r="Q374" s="16"/>
      <c r="R374" s="16"/>
      <c r="S374" s="16"/>
      <c r="T374" s="16"/>
    </row>
    <row r="375" spans="1:20" x14ac:dyDescent="0.25">
      <c r="A375" s="16"/>
      <c r="B375" s="16"/>
      <c r="C375" s="335"/>
      <c r="D375" s="16"/>
      <c r="E375" s="16"/>
      <c r="F375" s="16"/>
      <c r="G375" s="16"/>
      <c r="H375" s="16"/>
      <c r="I375" s="16"/>
      <c r="J375" s="16"/>
      <c r="K375" s="16"/>
      <c r="L375" s="16"/>
      <c r="M375" s="16"/>
      <c r="N375" s="16"/>
      <c r="O375" s="16"/>
      <c r="P375" s="16"/>
      <c r="Q375" s="16"/>
      <c r="R375" s="16"/>
      <c r="S375" s="16"/>
      <c r="T375" s="16"/>
    </row>
    <row r="376" spans="1:20" x14ac:dyDescent="0.25">
      <c r="A376" s="16"/>
      <c r="B376" s="16"/>
      <c r="C376" s="335"/>
      <c r="D376" s="16"/>
      <c r="E376" s="16"/>
      <c r="F376" s="16"/>
      <c r="G376" s="16"/>
      <c r="H376" s="16"/>
      <c r="I376" s="16"/>
      <c r="J376" s="16"/>
      <c r="K376" s="16"/>
      <c r="L376" s="16"/>
      <c r="M376" s="16"/>
      <c r="N376" s="16"/>
      <c r="O376" s="16"/>
      <c r="P376" s="16"/>
      <c r="Q376" s="16"/>
      <c r="R376" s="16"/>
      <c r="S376" s="16"/>
      <c r="T376" s="16"/>
    </row>
    <row r="377" spans="1:20" x14ac:dyDescent="0.25">
      <c r="A377" s="16"/>
      <c r="B377" s="16"/>
      <c r="C377" s="335"/>
      <c r="D377" s="16"/>
      <c r="E377" s="16"/>
      <c r="F377" s="16"/>
      <c r="G377" s="16"/>
      <c r="H377" s="16"/>
      <c r="I377" s="16"/>
      <c r="J377" s="16"/>
      <c r="K377" s="16"/>
      <c r="L377" s="16"/>
      <c r="M377" s="16"/>
      <c r="N377" s="16"/>
      <c r="O377" s="16"/>
      <c r="P377" s="16"/>
      <c r="Q377" s="16"/>
      <c r="R377" s="16"/>
      <c r="S377" s="16"/>
      <c r="T377" s="16"/>
    </row>
    <row r="378" spans="1:20" x14ac:dyDescent="0.25">
      <c r="A378" s="16"/>
      <c r="B378" s="16"/>
      <c r="C378" s="335"/>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22"/>
  <sheetViews>
    <sheetView view="pageBreakPreview" zoomScale="70" zoomScaleNormal="55" zoomScaleSheetLayoutView="70" workbookViewId="0">
      <selection activeCell="A2" sqref="A2"/>
    </sheetView>
  </sheetViews>
  <sheetFormatPr defaultRowHeight="15" x14ac:dyDescent="0.25"/>
  <cols>
    <col min="1" max="1" width="12.28515625" customWidth="1"/>
    <col min="2" max="2" width="20.1406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c r="Z1" s="357"/>
    </row>
    <row r="2" spans="1:28" ht="15.75" x14ac:dyDescent="0.25">
      <c r="A2" s="106"/>
      <c r="B2" s="106"/>
      <c r="C2" s="106"/>
      <c r="D2" s="106"/>
      <c r="E2" s="106"/>
      <c r="F2" s="106"/>
      <c r="G2" s="106"/>
      <c r="H2" s="106"/>
      <c r="I2" s="106"/>
      <c r="J2" s="106"/>
      <c r="K2" s="106"/>
      <c r="L2" s="106"/>
      <c r="M2" s="106"/>
      <c r="N2" s="106"/>
      <c r="O2" s="106"/>
      <c r="P2" s="106"/>
      <c r="Q2" s="106"/>
      <c r="R2" s="106"/>
      <c r="S2" s="106"/>
      <c r="T2" s="106"/>
      <c r="U2" s="106"/>
      <c r="V2" s="106"/>
      <c r="W2" s="106"/>
      <c r="X2" s="106"/>
      <c r="Y2" s="106"/>
      <c r="Z2" s="106"/>
    </row>
    <row r="3" spans="1:28" ht="18.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59"/>
      <c r="AB3" s="59"/>
    </row>
    <row r="4" spans="1:28" ht="18.75"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59"/>
      <c r="AB4" s="59"/>
    </row>
    <row r="5" spans="1:28" ht="15.75" x14ac:dyDescent="0.25">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60"/>
      <c r="AB5" s="60"/>
    </row>
    <row r="6" spans="1:2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61"/>
      <c r="AB6" s="61"/>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59"/>
      <c r="AB7" s="59"/>
    </row>
    <row r="8" spans="1:28" ht="15.75" x14ac:dyDescent="0.25">
      <c r="A8" s="362" t="s">
        <v>576</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60"/>
      <c r="AB8" s="60"/>
    </row>
    <row r="9" spans="1:2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61"/>
      <c r="AB9" s="61"/>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9"/>
      <c r="AB10" s="9"/>
    </row>
    <row r="11" spans="1:2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60"/>
      <c r="AB11" s="60"/>
    </row>
    <row r="12" spans="1:2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61"/>
      <c r="AB12" s="61"/>
    </row>
    <row r="13" spans="1:2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65"/>
      <c r="AB13" s="65"/>
    </row>
    <row r="14" spans="1:28" s="69" customFormat="1" ht="36.75" customHeight="1" x14ac:dyDescent="0.25">
      <c r="A14" s="385" t="s">
        <v>217</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68"/>
      <c r="AB14" s="68"/>
    </row>
    <row r="15" spans="1:28" ht="32.25" customHeight="1" x14ac:dyDescent="0.25">
      <c r="A15" s="387" t="s">
        <v>133</v>
      </c>
      <c r="B15" s="388"/>
      <c r="C15" s="388"/>
      <c r="D15" s="388"/>
      <c r="E15" s="388"/>
      <c r="F15" s="388"/>
      <c r="G15" s="388"/>
      <c r="H15" s="388"/>
      <c r="I15" s="388"/>
      <c r="J15" s="388"/>
      <c r="K15" s="388"/>
      <c r="L15" s="389"/>
      <c r="M15" s="386" t="s">
        <v>134</v>
      </c>
      <c r="N15" s="386"/>
      <c r="O15" s="386"/>
      <c r="P15" s="386"/>
      <c r="Q15" s="386"/>
      <c r="R15" s="386"/>
      <c r="S15" s="386"/>
      <c r="T15" s="386"/>
      <c r="U15" s="386"/>
      <c r="V15" s="386"/>
      <c r="W15" s="386"/>
      <c r="X15" s="386"/>
      <c r="Y15" s="386"/>
      <c r="Z15" s="386"/>
    </row>
    <row r="16" spans="1:28" ht="254.25" customHeight="1" x14ac:dyDescent="0.25">
      <c r="A16" s="81" t="s">
        <v>119</v>
      </c>
      <c r="B16" s="82" t="s">
        <v>124</v>
      </c>
      <c r="C16" s="82" t="s">
        <v>130</v>
      </c>
      <c r="D16" s="82" t="s">
        <v>120</v>
      </c>
      <c r="E16" s="82" t="s">
        <v>131</v>
      </c>
      <c r="F16" s="82" t="s">
        <v>228</v>
      </c>
      <c r="G16" s="82" t="s">
        <v>229</v>
      </c>
      <c r="H16" s="82" t="s">
        <v>121</v>
      </c>
      <c r="I16" s="82" t="s">
        <v>230</v>
      </c>
      <c r="J16" s="82" t="s">
        <v>125</v>
      </c>
      <c r="K16" s="82" t="s">
        <v>123</v>
      </c>
      <c r="L16" s="82" t="s">
        <v>122</v>
      </c>
      <c r="M16" s="83" t="s">
        <v>127</v>
      </c>
      <c r="N16" s="82" t="s">
        <v>231</v>
      </c>
      <c r="O16" s="82" t="s">
        <v>232</v>
      </c>
      <c r="P16" s="82" t="s">
        <v>233</v>
      </c>
      <c r="Q16" s="82" t="s">
        <v>234</v>
      </c>
      <c r="R16" s="82" t="s">
        <v>121</v>
      </c>
      <c r="S16" s="82" t="s">
        <v>235</v>
      </c>
      <c r="T16" s="82" t="s">
        <v>236</v>
      </c>
      <c r="U16" s="82" t="s">
        <v>237</v>
      </c>
      <c r="V16" s="82" t="s">
        <v>234</v>
      </c>
      <c r="W16" s="85" t="s">
        <v>238</v>
      </c>
      <c r="X16" s="85" t="s">
        <v>239</v>
      </c>
      <c r="Y16" s="85" t="s">
        <v>240</v>
      </c>
      <c r="Z16" s="84" t="s">
        <v>128</v>
      </c>
    </row>
    <row r="17" spans="1:26" ht="16.5" customHeight="1" x14ac:dyDescent="0.25">
      <c r="A17" s="49">
        <v>1</v>
      </c>
      <c r="B17" s="50">
        <v>2</v>
      </c>
      <c r="C17" s="49">
        <v>3</v>
      </c>
      <c r="D17" s="50">
        <v>4</v>
      </c>
      <c r="E17" s="49">
        <v>5</v>
      </c>
      <c r="F17" s="50">
        <v>6</v>
      </c>
      <c r="G17" s="49">
        <v>7</v>
      </c>
      <c r="H17" s="50">
        <v>8</v>
      </c>
      <c r="I17" s="49">
        <v>9</v>
      </c>
      <c r="J17" s="50">
        <v>10</v>
      </c>
      <c r="K17" s="66">
        <v>11</v>
      </c>
      <c r="L17" s="50">
        <v>12</v>
      </c>
      <c r="M17" s="66">
        <v>13</v>
      </c>
      <c r="N17" s="50">
        <v>14</v>
      </c>
      <c r="O17" s="66">
        <v>15</v>
      </c>
      <c r="P17" s="50">
        <v>16</v>
      </c>
      <c r="Q17" s="66">
        <v>17</v>
      </c>
      <c r="R17" s="50">
        <v>18</v>
      </c>
      <c r="S17" s="66">
        <v>19</v>
      </c>
      <c r="T17" s="50">
        <v>20</v>
      </c>
      <c r="U17" s="66">
        <v>21</v>
      </c>
      <c r="V17" s="50">
        <v>22</v>
      </c>
      <c r="W17" s="66">
        <v>23</v>
      </c>
      <c r="X17" s="50">
        <v>24</v>
      </c>
      <c r="Y17" s="66">
        <v>25</v>
      </c>
      <c r="Z17" s="50">
        <v>26</v>
      </c>
    </row>
    <row r="18" spans="1:26" ht="15.75" x14ac:dyDescent="0.25">
      <c r="A18" s="325" t="s">
        <v>135</v>
      </c>
      <c r="B18" s="325" t="s">
        <v>135</v>
      </c>
      <c r="C18" s="325" t="s">
        <v>135</v>
      </c>
      <c r="D18" s="325" t="s">
        <v>135</v>
      </c>
      <c r="E18" s="325" t="s">
        <v>135</v>
      </c>
      <c r="F18" s="325" t="s">
        <v>135</v>
      </c>
      <c r="G18" s="325" t="s">
        <v>135</v>
      </c>
      <c r="H18" s="325" t="s">
        <v>135</v>
      </c>
      <c r="I18" s="325" t="s">
        <v>135</v>
      </c>
      <c r="J18" s="325" t="s">
        <v>135</v>
      </c>
      <c r="K18" s="325" t="s">
        <v>135</v>
      </c>
      <c r="L18" s="325" t="s">
        <v>135</v>
      </c>
      <c r="M18" s="325" t="s">
        <v>135</v>
      </c>
      <c r="N18" s="325" t="s">
        <v>135</v>
      </c>
      <c r="O18" s="325" t="s">
        <v>135</v>
      </c>
      <c r="P18" s="325" t="s">
        <v>135</v>
      </c>
      <c r="Q18" s="325" t="s">
        <v>135</v>
      </c>
      <c r="R18" s="325" t="s">
        <v>135</v>
      </c>
      <c r="S18" s="325" t="s">
        <v>135</v>
      </c>
      <c r="T18" s="325" t="s">
        <v>135</v>
      </c>
      <c r="U18" s="325" t="s">
        <v>135</v>
      </c>
      <c r="V18" s="325" t="s">
        <v>135</v>
      </c>
      <c r="W18" s="325" t="s">
        <v>135</v>
      </c>
      <c r="X18" s="325" t="s">
        <v>135</v>
      </c>
      <c r="Y18" s="325" t="s">
        <v>135</v>
      </c>
      <c r="Z18" s="325" t="s">
        <v>135</v>
      </c>
    </row>
    <row r="22" spans="1:26" x14ac:dyDescent="0.25">
      <c r="A22" s="53"/>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B357"/>
  <sheetViews>
    <sheetView view="pageBreakPreview" zoomScale="85" zoomScaleNormal="100" zoomScaleSheetLayoutView="85" workbookViewId="0">
      <selection activeCell="A2" sqref="A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64"/>
      <c r="Q1" s="64"/>
      <c r="R1" s="64"/>
      <c r="S1" s="64"/>
      <c r="T1" s="64"/>
      <c r="U1" s="64"/>
      <c r="V1" s="64"/>
      <c r="W1" s="64"/>
      <c r="X1" s="64"/>
      <c r="Y1" s="64"/>
      <c r="Z1" s="64"/>
      <c r="AA1" s="64"/>
      <c r="AB1" s="64"/>
    </row>
    <row r="2" spans="1:28" s="10" customFormat="1" ht="16.5" x14ac:dyDescent="0.25">
      <c r="A2" s="70"/>
      <c r="B2" s="70"/>
      <c r="C2" s="71"/>
      <c r="D2" s="71"/>
      <c r="E2" s="71"/>
      <c r="F2" s="71"/>
      <c r="G2" s="71"/>
      <c r="H2" s="71"/>
      <c r="I2" s="71"/>
      <c r="J2" s="71"/>
      <c r="K2" s="71"/>
      <c r="L2" s="86"/>
      <c r="M2" s="71"/>
      <c r="N2" s="71"/>
      <c r="O2" s="71"/>
    </row>
    <row r="3" spans="1:28" s="10" customFormat="1" ht="18.75" x14ac:dyDescent="0.2">
      <c r="A3" s="391" t="s">
        <v>9</v>
      </c>
      <c r="B3" s="391"/>
      <c r="C3" s="391"/>
      <c r="D3" s="391"/>
      <c r="E3" s="391"/>
      <c r="F3" s="391"/>
      <c r="G3" s="391"/>
      <c r="H3" s="391"/>
      <c r="I3" s="391"/>
      <c r="J3" s="391"/>
      <c r="K3" s="391"/>
      <c r="L3" s="391"/>
      <c r="M3" s="391"/>
      <c r="N3" s="391"/>
      <c r="O3" s="391"/>
      <c r="P3" s="11"/>
      <c r="Q3" s="11"/>
      <c r="R3" s="11"/>
      <c r="S3" s="11"/>
      <c r="T3" s="11"/>
      <c r="U3" s="11"/>
      <c r="V3" s="11"/>
      <c r="W3" s="11"/>
      <c r="X3" s="11"/>
      <c r="Y3" s="11"/>
      <c r="Z3" s="11"/>
    </row>
    <row r="4" spans="1:28" s="10" customFormat="1" ht="18.75" x14ac:dyDescent="0.2">
      <c r="A4" s="391"/>
      <c r="B4" s="391"/>
      <c r="C4" s="391"/>
      <c r="D4" s="391"/>
      <c r="E4" s="391"/>
      <c r="F4" s="391"/>
      <c r="G4" s="391"/>
      <c r="H4" s="391"/>
      <c r="I4" s="391"/>
      <c r="J4" s="391"/>
      <c r="K4" s="391"/>
      <c r="L4" s="391"/>
      <c r="M4" s="391"/>
      <c r="N4" s="391"/>
      <c r="O4" s="391"/>
      <c r="P4" s="11"/>
      <c r="Q4" s="11"/>
      <c r="R4" s="11"/>
      <c r="S4" s="11"/>
      <c r="T4" s="11"/>
      <c r="U4" s="11"/>
      <c r="V4" s="11"/>
      <c r="W4" s="11"/>
      <c r="X4" s="11"/>
      <c r="Y4" s="11"/>
      <c r="Z4" s="11"/>
    </row>
    <row r="5" spans="1:28" s="10" customFormat="1" ht="18.75" x14ac:dyDescent="0.2">
      <c r="A5" s="392" t="s">
        <v>552</v>
      </c>
      <c r="B5" s="392"/>
      <c r="C5" s="392"/>
      <c r="D5" s="392"/>
      <c r="E5" s="392"/>
      <c r="F5" s="392"/>
      <c r="G5" s="392"/>
      <c r="H5" s="392"/>
      <c r="I5" s="392"/>
      <c r="J5" s="392"/>
      <c r="K5" s="392"/>
      <c r="L5" s="392"/>
      <c r="M5" s="392"/>
      <c r="N5" s="392"/>
      <c r="O5" s="392"/>
      <c r="P5" s="11"/>
      <c r="Q5" s="11"/>
      <c r="R5" s="11"/>
      <c r="S5" s="11"/>
      <c r="T5" s="11"/>
      <c r="U5" s="11"/>
      <c r="V5" s="11"/>
      <c r="W5" s="11"/>
      <c r="X5" s="11"/>
      <c r="Y5" s="11"/>
      <c r="Z5" s="11"/>
    </row>
    <row r="6" spans="1:28" s="10" customFormat="1" ht="18.75" x14ac:dyDescent="0.2">
      <c r="A6" s="393" t="s">
        <v>8</v>
      </c>
      <c r="B6" s="393"/>
      <c r="C6" s="393"/>
      <c r="D6" s="393"/>
      <c r="E6" s="393"/>
      <c r="F6" s="393"/>
      <c r="G6" s="393"/>
      <c r="H6" s="393"/>
      <c r="I6" s="393"/>
      <c r="J6" s="393"/>
      <c r="K6" s="393"/>
      <c r="L6" s="393"/>
      <c r="M6" s="393"/>
      <c r="N6" s="393"/>
      <c r="O6" s="393"/>
      <c r="P6" s="11"/>
      <c r="Q6" s="11"/>
      <c r="R6" s="11"/>
      <c r="S6" s="11"/>
      <c r="T6" s="11"/>
      <c r="U6" s="11"/>
      <c r="V6" s="11"/>
      <c r="W6" s="11"/>
      <c r="X6" s="11"/>
      <c r="Y6" s="11"/>
      <c r="Z6" s="11"/>
    </row>
    <row r="7" spans="1:28" s="10" customFormat="1" ht="18.75" x14ac:dyDescent="0.2">
      <c r="A7" s="391"/>
      <c r="B7" s="391"/>
      <c r="C7" s="391"/>
      <c r="D7" s="391"/>
      <c r="E7" s="391"/>
      <c r="F7" s="391"/>
      <c r="G7" s="391"/>
      <c r="H7" s="391"/>
      <c r="I7" s="391"/>
      <c r="J7" s="391"/>
      <c r="K7" s="391"/>
      <c r="L7" s="391"/>
      <c r="M7" s="391"/>
      <c r="N7" s="391"/>
      <c r="O7" s="391"/>
      <c r="P7" s="11"/>
      <c r="Q7" s="11"/>
      <c r="R7" s="11"/>
      <c r="S7" s="11"/>
      <c r="T7" s="11"/>
      <c r="U7" s="11"/>
      <c r="V7" s="11"/>
      <c r="W7" s="11"/>
      <c r="X7" s="11"/>
      <c r="Y7" s="11"/>
      <c r="Z7" s="11"/>
    </row>
    <row r="8" spans="1:28" s="10" customFormat="1" ht="18.75" x14ac:dyDescent="0.2">
      <c r="A8" s="392" t="s">
        <v>576</v>
      </c>
      <c r="B8" s="392"/>
      <c r="C8" s="392"/>
      <c r="D8" s="392"/>
      <c r="E8" s="392"/>
      <c r="F8" s="392"/>
      <c r="G8" s="392"/>
      <c r="H8" s="392"/>
      <c r="I8" s="392"/>
      <c r="J8" s="392"/>
      <c r="K8" s="392"/>
      <c r="L8" s="392"/>
      <c r="M8" s="392"/>
      <c r="N8" s="392"/>
      <c r="O8" s="392"/>
      <c r="P8" s="11"/>
      <c r="Q8" s="11"/>
      <c r="R8" s="11"/>
      <c r="S8" s="11"/>
      <c r="T8" s="11"/>
      <c r="U8" s="11"/>
      <c r="V8" s="11"/>
      <c r="W8" s="11"/>
      <c r="X8" s="11"/>
      <c r="Y8" s="11"/>
      <c r="Z8" s="11"/>
    </row>
    <row r="9" spans="1:28" s="10" customFormat="1" ht="18.75" x14ac:dyDescent="0.2">
      <c r="A9" s="393" t="s">
        <v>7</v>
      </c>
      <c r="B9" s="393"/>
      <c r="C9" s="393"/>
      <c r="D9" s="393"/>
      <c r="E9" s="393"/>
      <c r="F9" s="393"/>
      <c r="G9" s="393"/>
      <c r="H9" s="393"/>
      <c r="I9" s="393"/>
      <c r="J9" s="393"/>
      <c r="K9" s="393"/>
      <c r="L9" s="393"/>
      <c r="M9" s="393"/>
      <c r="N9" s="393"/>
      <c r="O9" s="393"/>
      <c r="P9" s="11"/>
      <c r="Q9" s="11"/>
      <c r="R9" s="11"/>
      <c r="S9" s="11"/>
      <c r="T9" s="11"/>
      <c r="U9" s="11"/>
      <c r="V9" s="11"/>
      <c r="W9" s="11"/>
      <c r="X9" s="11"/>
      <c r="Y9" s="11"/>
      <c r="Z9" s="11"/>
    </row>
    <row r="10" spans="1:28" s="7" customFormat="1" ht="15.75" customHeight="1" x14ac:dyDescent="0.2">
      <c r="A10" s="394"/>
      <c r="B10" s="394"/>
      <c r="C10" s="394"/>
      <c r="D10" s="394"/>
      <c r="E10" s="394"/>
      <c r="F10" s="394"/>
      <c r="G10" s="394"/>
      <c r="H10" s="394"/>
      <c r="I10" s="394"/>
      <c r="J10" s="394"/>
      <c r="K10" s="394"/>
      <c r="L10" s="394"/>
      <c r="M10" s="394"/>
      <c r="N10" s="394"/>
      <c r="O10" s="394"/>
      <c r="P10" s="8"/>
      <c r="Q10" s="8"/>
      <c r="R10" s="8"/>
      <c r="S10" s="8"/>
      <c r="T10" s="8"/>
      <c r="U10" s="8"/>
      <c r="V10" s="8"/>
      <c r="W10" s="8"/>
      <c r="X10" s="8"/>
      <c r="Y10" s="8"/>
      <c r="Z10" s="8"/>
    </row>
    <row r="11" spans="1:28" s="2" customFormat="1" ht="16.5" x14ac:dyDescent="0.2">
      <c r="A11" s="392" t="str">
        <f>' 1. паспорт местоположения'!A11:C11</f>
        <v>Создание системы сбора и передачи информации (ССПИ) на объекте ПС 220 кВ РП КТМЭ</v>
      </c>
      <c r="B11" s="392"/>
      <c r="C11" s="392"/>
      <c r="D11" s="392"/>
      <c r="E11" s="392"/>
      <c r="F11" s="392"/>
      <c r="G11" s="392"/>
      <c r="H11" s="392"/>
      <c r="I11" s="392"/>
      <c r="J11" s="392"/>
      <c r="K11" s="392"/>
      <c r="L11" s="392"/>
      <c r="M11" s="392"/>
      <c r="N11" s="392"/>
      <c r="O11" s="392"/>
      <c r="P11" s="6"/>
      <c r="Q11" s="6"/>
      <c r="R11" s="6"/>
      <c r="S11" s="6"/>
      <c r="T11" s="6"/>
      <c r="U11" s="6"/>
      <c r="V11" s="6"/>
      <c r="W11" s="6"/>
      <c r="X11" s="6"/>
      <c r="Y11" s="6"/>
      <c r="Z11" s="6"/>
    </row>
    <row r="12" spans="1:28" s="2" customFormat="1" ht="15" customHeight="1" x14ac:dyDescent="0.2">
      <c r="A12" s="393" t="s">
        <v>5</v>
      </c>
      <c r="B12" s="393"/>
      <c r="C12" s="393"/>
      <c r="D12" s="393"/>
      <c r="E12" s="393"/>
      <c r="F12" s="393"/>
      <c r="G12" s="393"/>
      <c r="H12" s="393"/>
      <c r="I12" s="393"/>
      <c r="J12" s="393"/>
      <c r="K12" s="393"/>
      <c r="L12" s="393"/>
      <c r="M12" s="393"/>
      <c r="N12" s="393"/>
      <c r="O12" s="393"/>
      <c r="P12" s="4"/>
      <c r="Q12" s="4"/>
      <c r="R12" s="4"/>
      <c r="S12" s="4"/>
      <c r="T12" s="4"/>
      <c r="U12" s="4"/>
      <c r="V12" s="4"/>
      <c r="W12" s="4"/>
      <c r="X12" s="4"/>
      <c r="Y12" s="4"/>
      <c r="Z12" s="4"/>
    </row>
    <row r="13" spans="1:28" s="2" customFormat="1" ht="42.75" customHeight="1" x14ac:dyDescent="0.2">
      <c r="A13" s="393"/>
      <c r="B13" s="393"/>
      <c r="C13" s="393"/>
      <c r="D13" s="393"/>
      <c r="E13" s="393"/>
      <c r="F13" s="393"/>
      <c r="G13" s="393"/>
      <c r="H13" s="393"/>
      <c r="I13" s="393"/>
      <c r="J13" s="393"/>
      <c r="K13" s="393"/>
      <c r="L13" s="393"/>
      <c r="M13" s="393"/>
      <c r="N13" s="393"/>
      <c r="O13" s="393"/>
      <c r="P13" s="3"/>
      <c r="Q13" s="3"/>
      <c r="R13" s="3"/>
      <c r="S13" s="3"/>
      <c r="T13" s="3"/>
      <c r="U13" s="3"/>
      <c r="V13" s="3"/>
      <c r="W13" s="3"/>
    </row>
    <row r="14" spans="1:28" s="2" customFormat="1" ht="74.45" customHeight="1" x14ac:dyDescent="0.2">
      <c r="A14" s="399" t="s">
        <v>199</v>
      </c>
      <c r="B14" s="399"/>
      <c r="C14" s="399"/>
      <c r="D14" s="399"/>
      <c r="E14" s="399"/>
      <c r="F14" s="399"/>
      <c r="G14" s="399"/>
      <c r="H14" s="399"/>
      <c r="I14" s="399"/>
      <c r="J14" s="399"/>
      <c r="K14" s="399"/>
      <c r="L14" s="399"/>
      <c r="M14" s="399"/>
      <c r="N14" s="399"/>
      <c r="O14" s="399"/>
      <c r="P14" s="5"/>
      <c r="Q14" s="5"/>
      <c r="R14" s="5"/>
      <c r="S14" s="5"/>
      <c r="T14" s="5"/>
      <c r="U14" s="5"/>
      <c r="V14" s="5"/>
      <c r="W14" s="5"/>
      <c r="X14" s="5"/>
      <c r="Y14" s="5"/>
      <c r="Z14" s="5"/>
    </row>
    <row r="15" spans="1:28" s="2" customFormat="1" ht="56.25" customHeight="1" x14ac:dyDescent="0.2">
      <c r="A15" s="398"/>
      <c r="B15" s="398"/>
      <c r="C15" s="398"/>
      <c r="D15" s="67"/>
      <c r="E15" s="67"/>
      <c r="F15" s="67"/>
      <c r="G15" s="67"/>
      <c r="H15" s="67"/>
      <c r="I15" s="67"/>
      <c r="J15" s="67"/>
      <c r="K15" s="67"/>
      <c r="L15" s="67"/>
      <c r="M15" s="67"/>
      <c r="N15" s="67"/>
      <c r="O15" s="67"/>
      <c r="P15" s="5"/>
      <c r="Q15" s="5"/>
      <c r="R15" s="5"/>
      <c r="S15" s="5"/>
      <c r="T15" s="5"/>
      <c r="U15" s="5"/>
      <c r="V15" s="5"/>
      <c r="W15" s="5"/>
      <c r="X15" s="5"/>
      <c r="Y15" s="5"/>
      <c r="Z15" s="5"/>
    </row>
    <row r="16" spans="1:28" s="2" customFormat="1" ht="78" customHeight="1" x14ac:dyDescent="0.2">
      <c r="A16" s="365" t="s">
        <v>4</v>
      </c>
      <c r="B16" s="365" t="s">
        <v>42</v>
      </c>
      <c r="C16" s="365" t="s">
        <v>41</v>
      </c>
      <c r="D16" s="365" t="s">
        <v>30</v>
      </c>
      <c r="E16" s="395" t="s">
        <v>40</v>
      </c>
      <c r="F16" s="396"/>
      <c r="G16" s="396"/>
      <c r="H16" s="396"/>
      <c r="I16" s="397"/>
      <c r="J16" s="365" t="s">
        <v>39</v>
      </c>
      <c r="K16" s="365"/>
      <c r="L16" s="365"/>
      <c r="M16" s="365"/>
      <c r="N16" s="365"/>
      <c r="O16" s="365"/>
      <c r="P16" s="3"/>
      <c r="Q16" s="3"/>
      <c r="R16" s="3"/>
      <c r="S16" s="3"/>
      <c r="T16" s="3"/>
      <c r="U16" s="3"/>
      <c r="V16" s="3"/>
      <c r="W16" s="3"/>
    </row>
    <row r="17" spans="1:26" s="2" customFormat="1" ht="77.25" customHeight="1" x14ac:dyDescent="0.2">
      <c r="A17" s="365"/>
      <c r="B17" s="365"/>
      <c r="C17" s="365"/>
      <c r="D17" s="365"/>
      <c r="E17" s="72" t="s">
        <v>38</v>
      </c>
      <c r="F17" s="72" t="s">
        <v>37</v>
      </c>
      <c r="G17" s="72" t="s">
        <v>36</v>
      </c>
      <c r="H17" s="72" t="s">
        <v>35</v>
      </c>
      <c r="I17" s="72" t="s">
        <v>34</v>
      </c>
      <c r="J17" s="72" t="s">
        <v>33</v>
      </c>
      <c r="K17" s="72" t="s">
        <v>3</v>
      </c>
      <c r="L17" s="87" t="s">
        <v>2</v>
      </c>
      <c r="M17" s="87" t="s">
        <v>117</v>
      </c>
      <c r="N17" s="87" t="s">
        <v>32</v>
      </c>
      <c r="O17" s="87"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325">
        <v>1</v>
      </c>
      <c r="B19" s="325">
        <v>2022</v>
      </c>
      <c r="C19" s="102" t="s">
        <v>492</v>
      </c>
      <c r="D19" s="325" t="s">
        <v>135</v>
      </c>
      <c r="E19" s="325" t="s">
        <v>135</v>
      </c>
      <c r="F19" s="325" t="s">
        <v>135</v>
      </c>
      <c r="G19" s="325" t="s">
        <v>135</v>
      </c>
      <c r="H19" s="325" t="s">
        <v>135</v>
      </c>
      <c r="I19" s="325" t="s">
        <v>135</v>
      </c>
      <c r="J19" s="325" t="s">
        <v>135</v>
      </c>
      <c r="K19" s="325" t="s">
        <v>135</v>
      </c>
      <c r="L19" s="325" t="s">
        <v>135</v>
      </c>
      <c r="M19" s="325" t="s">
        <v>135</v>
      </c>
      <c r="N19" s="325" t="s">
        <v>135</v>
      </c>
      <c r="O19" s="325" t="s">
        <v>135</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t="s">
        <v>486</v>
      </c>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t="s">
        <v>487</v>
      </c>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t="s">
        <v>488</v>
      </c>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t="s">
        <v>489</v>
      </c>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v>3</v>
      </c>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R103"/>
  <sheetViews>
    <sheetView view="pageBreakPreview" zoomScale="85" zoomScaleNormal="40" zoomScaleSheetLayoutView="85" workbookViewId="0">
      <selection activeCell="A2" sqref="A2"/>
    </sheetView>
  </sheetViews>
  <sheetFormatPr defaultRowHeight="27.75" customHeight="1" outlineLevelRow="1" x14ac:dyDescent="0.25"/>
  <cols>
    <col min="1" max="1" width="51.28515625" style="131" customWidth="1"/>
    <col min="2" max="2" width="18.5703125" style="131" customWidth="1"/>
    <col min="3" max="3" width="19" style="131" customWidth="1"/>
    <col min="4" max="4" width="17.28515625" style="131" customWidth="1"/>
    <col min="5" max="5" width="19.7109375" style="131" customWidth="1"/>
    <col min="6" max="6" width="20.7109375" style="131" customWidth="1"/>
    <col min="7" max="7" width="17.7109375" style="131" customWidth="1"/>
    <col min="8" max="8" width="18.85546875" style="131" customWidth="1"/>
    <col min="9" max="9" width="17" style="131" customWidth="1"/>
    <col min="10" max="10" width="16.7109375" style="131" customWidth="1"/>
    <col min="11" max="11" width="16" style="131" customWidth="1"/>
    <col min="12" max="12" width="15.85546875" style="131" customWidth="1"/>
    <col min="13" max="13" width="16.28515625" style="131" hidden="1" customWidth="1"/>
    <col min="14" max="14" width="15.85546875" style="131" hidden="1" customWidth="1"/>
    <col min="15" max="15" width="16.140625" style="131" hidden="1" customWidth="1"/>
    <col min="16" max="16" width="18.28515625" style="131" hidden="1" customWidth="1"/>
    <col min="17" max="17" width="15.42578125" style="131" hidden="1" customWidth="1"/>
    <col min="18" max="18" width="15" style="131" hidden="1" customWidth="1"/>
    <col min="19" max="20" width="15.85546875" style="131" hidden="1" customWidth="1"/>
    <col min="21" max="21" width="15.28515625" style="131" hidden="1" customWidth="1"/>
    <col min="22" max="22" width="16" style="131" hidden="1" customWidth="1"/>
    <col min="23" max="23" width="15.85546875" style="131" hidden="1" customWidth="1"/>
    <col min="24" max="24" width="16.140625" style="131" hidden="1" customWidth="1"/>
    <col min="25" max="25" width="15.7109375" style="131" hidden="1" customWidth="1"/>
    <col min="26" max="26" width="16.5703125" style="131" hidden="1" customWidth="1"/>
    <col min="27" max="27" width="15.5703125" style="131" hidden="1" customWidth="1"/>
    <col min="28" max="28" width="14.5703125" style="131" hidden="1" customWidth="1"/>
    <col min="29" max="29" width="17.28515625" style="131" hidden="1" customWidth="1"/>
    <col min="30" max="30" width="18.85546875" style="131" hidden="1" customWidth="1"/>
    <col min="31" max="256" width="9.140625" style="131"/>
    <col min="257" max="257" width="51.28515625" style="131" customWidth="1"/>
    <col min="258" max="258" width="18.5703125" style="131" customWidth="1"/>
    <col min="259" max="259" width="16.7109375" style="131" customWidth="1"/>
    <col min="260" max="260" width="15.85546875" style="131" customWidth="1"/>
    <col min="261" max="261" width="17.7109375" style="131" customWidth="1"/>
    <col min="262" max="262" width="20.28515625" style="131" customWidth="1"/>
    <col min="263" max="263" width="17.7109375" style="131" customWidth="1"/>
    <col min="264" max="264" width="18.85546875" style="131" customWidth="1"/>
    <col min="265" max="265" width="17" style="131" customWidth="1"/>
    <col min="266" max="266" width="16.7109375" style="131" customWidth="1"/>
    <col min="267" max="267" width="16" style="131" customWidth="1"/>
    <col min="268" max="268" width="15.85546875" style="131" customWidth="1"/>
    <col min="269" max="269" width="16.28515625" style="131" customWidth="1"/>
    <col min="270" max="270" width="15.85546875" style="131" customWidth="1"/>
    <col min="271" max="271" width="16.140625" style="131" customWidth="1"/>
    <col min="272" max="272" width="18.28515625" style="131" customWidth="1"/>
    <col min="273" max="273" width="15.42578125" style="131" customWidth="1"/>
    <col min="274" max="274" width="15" style="131" customWidth="1"/>
    <col min="275" max="276" width="15.85546875" style="131" customWidth="1"/>
    <col min="277" max="277" width="15.28515625" style="131" customWidth="1"/>
    <col min="278" max="278" width="16" style="131" customWidth="1"/>
    <col min="279" max="279" width="15.85546875" style="131" customWidth="1"/>
    <col min="280" max="280" width="16.140625" style="131" customWidth="1"/>
    <col min="281" max="281" width="15.7109375" style="131" customWidth="1"/>
    <col min="282" max="282" width="16.5703125" style="131" customWidth="1"/>
    <col min="283" max="283" width="15.5703125" style="131" customWidth="1"/>
    <col min="284" max="284" width="14.5703125" style="131" customWidth="1"/>
    <col min="285" max="285" width="17.28515625" style="131" customWidth="1"/>
    <col min="286" max="286" width="18.85546875" style="131" customWidth="1"/>
    <col min="287" max="512" width="9.140625" style="131"/>
    <col min="513" max="513" width="51.28515625" style="131" customWidth="1"/>
    <col min="514" max="514" width="18.5703125" style="131" customWidth="1"/>
    <col min="515" max="515" width="16.7109375" style="131" customWidth="1"/>
    <col min="516" max="516" width="15.85546875" style="131" customWidth="1"/>
    <col min="517" max="517" width="17.7109375" style="131" customWidth="1"/>
    <col min="518" max="518" width="20.28515625" style="131" customWidth="1"/>
    <col min="519" max="519" width="17.7109375" style="131" customWidth="1"/>
    <col min="520" max="520" width="18.85546875" style="131" customWidth="1"/>
    <col min="521" max="521" width="17" style="131" customWidth="1"/>
    <col min="522" max="522" width="16.7109375" style="131" customWidth="1"/>
    <col min="523" max="523" width="16" style="131" customWidth="1"/>
    <col min="524" max="524" width="15.85546875" style="131" customWidth="1"/>
    <col min="525" max="525" width="16.28515625" style="131" customWidth="1"/>
    <col min="526" max="526" width="15.85546875" style="131" customWidth="1"/>
    <col min="527" max="527" width="16.140625" style="131" customWidth="1"/>
    <col min="528" max="528" width="18.28515625" style="131" customWidth="1"/>
    <col min="529" max="529" width="15.42578125" style="131" customWidth="1"/>
    <col min="530" max="530" width="15" style="131" customWidth="1"/>
    <col min="531" max="532" width="15.85546875" style="131" customWidth="1"/>
    <col min="533" max="533" width="15.28515625" style="131" customWidth="1"/>
    <col min="534" max="534" width="16" style="131" customWidth="1"/>
    <col min="535" max="535" width="15.85546875" style="131" customWidth="1"/>
    <col min="536" max="536" width="16.140625" style="131" customWidth="1"/>
    <col min="537" max="537" width="15.7109375" style="131" customWidth="1"/>
    <col min="538" max="538" width="16.5703125" style="131" customWidth="1"/>
    <col min="539" max="539" width="15.5703125" style="131" customWidth="1"/>
    <col min="540" max="540" width="14.5703125" style="131" customWidth="1"/>
    <col min="541" max="541" width="17.28515625" style="131" customWidth="1"/>
    <col min="542" max="542" width="18.85546875" style="131" customWidth="1"/>
    <col min="543" max="768" width="9.140625" style="131"/>
    <col min="769" max="769" width="51.28515625" style="131" customWidth="1"/>
    <col min="770" max="770" width="18.5703125" style="131" customWidth="1"/>
    <col min="771" max="771" width="16.7109375" style="131" customWidth="1"/>
    <col min="772" max="772" width="15.85546875" style="131" customWidth="1"/>
    <col min="773" max="773" width="17.7109375" style="131" customWidth="1"/>
    <col min="774" max="774" width="20.28515625" style="131" customWidth="1"/>
    <col min="775" max="775" width="17.7109375" style="131" customWidth="1"/>
    <col min="776" max="776" width="18.85546875" style="131" customWidth="1"/>
    <col min="777" max="777" width="17" style="131" customWidth="1"/>
    <col min="778" max="778" width="16.7109375" style="131" customWidth="1"/>
    <col min="779" max="779" width="16" style="131" customWidth="1"/>
    <col min="780" max="780" width="15.85546875" style="131" customWidth="1"/>
    <col min="781" max="781" width="16.28515625" style="131" customWidth="1"/>
    <col min="782" max="782" width="15.85546875" style="131" customWidth="1"/>
    <col min="783" max="783" width="16.140625" style="131" customWidth="1"/>
    <col min="784" max="784" width="18.28515625" style="131" customWidth="1"/>
    <col min="785" max="785" width="15.42578125" style="131" customWidth="1"/>
    <col min="786" max="786" width="15" style="131" customWidth="1"/>
    <col min="787" max="788" width="15.85546875" style="131" customWidth="1"/>
    <col min="789" max="789" width="15.28515625" style="131" customWidth="1"/>
    <col min="790" max="790" width="16" style="131" customWidth="1"/>
    <col min="791" max="791" width="15.85546875" style="131" customWidth="1"/>
    <col min="792" max="792" width="16.140625" style="131" customWidth="1"/>
    <col min="793" max="793" width="15.7109375" style="131" customWidth="1"/>
    <col min="794" max="794" width="16.5703125" style="131" customWidth="1"/>
    <col min="795" max="795" width="15.5703125" style="131" customWidth="1"/>
    <col min="796" max="796" width="14.5703125" style="131" customWidth="1"/>
    <col min="797" max="797" width="17.28515625" style="131" customWidth="1"/>
    <col min="798" max="798" width="18.85546875" style="131" customWidth="1"/>
    <col min="799" max="1024" width="9.140625" style="131"/>
    <col min="1025" max="1025" width="51.28515625" style="131" customWidth="1"/>
    <col min="1026" max="1026" width="18.5703125" style="131" customWidth="1"/>
    <col min="1027" max="1027" width="16.7109375" style="131" customWidth="1"/>
    <col min="1028" max="1028" width="15.85546875" style="131" customWidth="1"/>
    <col min="1029" max="1029" width="17.7109375" style="131" customWidth="1"/>
    <col min="1030" max="1030" width="20.28515625" style="131" customWidth="1"/>
    <col min="1031" max="1031" width="17.7109375" style="131" customWidth="1"/>
    <col min="1032" max="1032" width="18.85546875" style="131" customWidth="1"/>
    <col min="1033" max="1033" width="17" style="131" customWidth="1"/>
    <col min="1034" max="1034" width="16.7109375" style="131" customWidth="1"/>
    <col min="1035" max="1035" width="16" style="131" customWidth="1"/>
    <col min="1036" max="1036" width="15.85546875" style="131" customWidth="1"/>
    <col min="1037" max="1037" width="16.28515625" style="131" customWidth="1"/>
    <col min="1038" max="1038" width="15.85546875" style="131" customWidth="1"/>
    <col min="1039" max="1039" width="16.140625" style="131" customWidth="1"/>
    <col min="1040" max="1040" width="18.28515625" style="131" customWidth="1"/>
    <col min="1041" max="1041" width="15.42578125" style="131" customWidth="1"/>
    <col min="1042" max="1042" width="15" style="131" customWidth="1"/>
    <col min="1043" max="1044" width="15.85546875" style="131" customWidth="1"/>
    <col min="1045" max="1045" width="15.28515625" style="131" customWidth="1"/>
    <col min="1046" max="1046" width="16" style="131" customWidth="1"/>
    <col min="1047" max="1047" width="15.85546875" style="131" customWidth="1"/>
    <col min="1048" max="1048" width="16.140625" style="131" customWidth="1"/>
    <col min="1049" max="1049" width="15.7109375" style="131" customWidth="1"/>
    <col min="1050" max="1050" width="16.5703125" style="131" customWidth="1"/>
    <col min="1051" max="1051" width="15.5703125" style="131" customWidth="1"/>
    <col min="1052" max="1052" width="14.5703125" style="131" customWidth="1"/>
    <col min="1053" max="1053" width="17.28515625" style="131" customWidth="1"/>
    <col min="1054" max="1054" width="18.85546875" style="131" customWidth="1"/>
    <col min="1055" max="1280" width="9.140625" style="131"/>
    <col min="1281" max="1281" width="51.28515625" style="131" customWidth="1"/>
    <col min="1282" max="1282" width="18.5703125" style="131" customWidth="1"/>
    <col min="1283" max="1283" width="16.7109375" style="131" customWidth="1"/>
    <col min="1284" max="1284" width="15.85546875" style="131" customWidth="1"/>
    <col min="1285" max="1285" width="17.7109375" style="131" customWidth="1"/>
    <col min="1286" max="1286" width="20.28515625" style="131" customWidth="1"/>
    <col min="1287" max="1287" width="17.7109375" style="131" customWidth="1"/>
    <col min="1288" max="1288" width="18.85546875" style="131" customWidth="1"/>
    <col min="1289" max="1289" width="17" style="131" customWidth="1"/>
    <col min="1290" max="1290" width="16.7109375" style="131" customWidth="1"/>
    <col min="1291" max="1291" width="16" style="131" customWidth="1"/>
    <col min="1292" max="1292" width="15.85546875" style="131" customWidth="1"/>
    <col min="1293" max="1293" width="16.28515625" style="131" customWidth="1"/>
    <col min="1294" max="1294" width="15.85546875" style="131" customWidth="1"/>
    <col min="1295" max="1295" width="16.140625" style="131" customWidth="1"/>
    <col min="1296" max="1296" width="18.28515625" style="131" customWidth="1"/>
    <col min="1297" max="1297" width="15.42578125" style="131" customWidth="1"/>
    <col min="1298" max="1298" width="15" style="131" customWidth="1"/>
    <col min="1299" max="1300" width="15.85546875" style="131" customWidth="1"/>
    <col min="1301" max="1301" width="15.28515625" style="131" customWidth="1"/>
    <col min="1302" max="1302" width="16" style="131" customWidth="1"/>
    <col min="1303" max="1303" width="15.85546875" style="131" customWidth="1"/>
    <col min="1304" max="1304" width="16.140625" style="131" customWidth="1"/>
    <col min="1305" max="1305" width="15.7109375" style="131" customWidth="1"/>
    <col min="1306" max="1306" width="16.5703125" style="131" customWidth="1"/>
    <col min="1307" max="1307" width="15.5703125" style="131" customWidth="1"/>
    <col min="1308" max="1308" width="14.5703125" style="131" customWidth="1"/>
    <col min="1309" max="1309" width="17.28515625" style="131" customWidth="1"/>
    <col min="1310" max="1310" width="18.85546875" style="131" customWidth="1"/>
    <col min="1311" max="1536" width="9.140625" style="131"/>
    <col min="1537" max="1537" width="51.28515625" style="131" customWidth="1"/>
    <col min="1538" max="1538" width="18.5703125" style="131" customWidth="1"/>
    <col min="1539" max="1539" width="16.7109375" style="131" customWidth="1"/>
    <col min="1540" max="1540" width="15.85546875" style="131" customWidth="1"/>
    <col min="1541" max="1541" width="17.7109375" style="131" customWidth="1"/>
    <col min="1542" max="1542" width="20.28515625" style="131" customWidth="1"/>
    <col min="1543" max="1543" width="17.7109375" style="131" customWidth="1"/>
    <col min="1544" max="1544" width="18.85546875" style="131" customWidth="1"/>
    <col min="1545" max="1545" width="17" style="131" customWidth="1"/>
    <col min="1546" max="1546" width="16.7109375" style="131" customWidth="1"/>
    <col min="1547" max="1547" width="16" style="131" customWidth="1"/>
    <col min="1548" max="1548" width="15.85546875" style="131" customWidth="1"/>
    <col min="1549" max="1549" width="16.28515625" style="131" customWidth="1"/>
    <col min="1550" max="1550" width="15.85546875" style="131" customWidth="1"/>
    <col min="1551" max="1551" width="16.140625" style="131" customWidth="1"/>
    <col min="1552" max="1552" width="18.28515625" style="131" customWidth="1"/>
    <col min="1553" max="1553" width="15.42578125" style="131" customWidth="1"/>
    <col min="1554" max="1554" width="15" style="131" customWidth="1"/>
    <col min="1555" max="1556" width="15.85546875" style="131" customWidth="1"/>
    <col min="1557" max="1557" width="15.28515625" style="131" customWidth="1"/>
    <col min="1558" max="1558" width="16" style="131" customWidth="1"/>
    <col min="1559" max="1559" width="15.85546875" style="131" customWidth="1"/>
    <col min="1560" max="1560" width="16.140625" style="131" customWidth="1"/>
    <col min="1561" max="1561" width="15.7109375" style="131" customWidth="1"/>
    <col min="1562" max="1562" width="16.5703125" style="131" customWidth="1"/>
    <col min="1563" max="1563" width="15.5703125" style="131" customWidth="1"/>
    <col min="1564" max="1564" width="14.5703125" style="131" customWidth="1"/>
    <col min="1565" max="1565" width="17.28515625" style="131" customWidth="1"/>
    <col min="1566" max="1566" width="18.85546875" style="131" customWidth="1"/>
    <col min="1567" max="1792" width="9.140625" style="131"/>
    <col min="1793" max="1793" width="51.28515625" style="131" customWidth="1"/>
    <col min="1794" max="1794" width="18.5703125" style="131" customWidth="1"/>
    <col min="1795" max="1795" width="16.7109375" style="131" customWidth="1"/>
    <col min="1796" max="1796" width="15.85546875" style="131" customWidth="1"/>
    <col min="1797" max="1797" width="17.7109375" style="131" customWidth="1"/>
    <col min="1798" max="1798" width="20.28515625" style="131" customWidth="1"/>
    <col min="1799" max="1799" width="17.7109375" style="131" customWidth="1"/>
    <col min="1800" max="1800" width="18.85546875" style="131" customWidth="1"/>
    <col min="1801" max="1801" width="17" style="131" customWidth="1"/>
    <col min="1802" max="1802" width="16.7109375" style="131" customWidth="1"/>
    <col min="1803" max="1803" width="16" style="131" customWidth="1"/>
    <col min="1804" max="1804" width="15.85546875" style="131" customWidth="1"/>
    <col min="1805" max="1805" width="16.28515625" style="131" customWidth="1"/>
    <col min="1806" max="1806" width="15.85546875" style="131" customWidth="1"/>
    <col min="1807" max="1807" width="16.140625" style="131" customWidth="1"/>
    <col min="1808" max="1808" width="18.28515625" style="131" customWidth="1"/>
    <col min="1809" max="1809" width="15.42578125" style="131" customWidth="1"/>
    <col min="1810" max="1810" width="15" style="131" customWidth="1"/>
    <col min="1811" max="1812" width="15.85546875" style="131" customWidth="1"/>
    <col min="1813" max="1813" width="15.28515625" style="131" customWidth="1"/>
    <col min="1814" max="1814" width="16" style="131" customWidth="1"/>
    <col min="1815" max="1815" width="15.85546875" style="131" customWidth="1"/>
    <col min="1816" max="1816" width="16.140625" style="131" customWidth="1"/>
    <col min="1817" max="1817" width="15.7109375" style="131" customWidth="1"/>
    <col min="1818" max="1818" width="16.5703125" style="131" customWidth="1"/>
    <col min="1819" max="1819" width="15.5703125" style="131" customWidth="1"/>
    <col min="1820" max="1820" width="14.5703125" style="131" customWidth="1"/>
    <col min="1821" max="1821" width="17.28515625" style="131" customWidth="1"/>
    <col min="1822" max="1822" width="18.85546875" style="131" customWidth="1"/>
    <col min="1823" max="2048" width="9.140625" style="131"/>
    <col min="2049" max="2049" width="51.28515625" style="131" customWidth="1"/>
    <col min="2050" max="2050" width="18.5703125" style="131" customWidth="1"/>
    <col min="2051" max="2051" width="16.7109375" style="131" customWidth="1"/>
    <col min="2052" max="2052" width="15.85546875" style="131" customWidth="1"/>
    <col min="2053" max="2053" width="17.7109375" style="131" customWidth="1"/>
    <col min="2054" max="2054" width="20.28515625" style="131" customWidth="1"/>
    <col min="2055" max="2055" width="17.7109375" style="131" customWidth="1"/>
    <col min="2056" max="2056" width="18.85546875" style="131" customWidth="1"/>
    <col min="2057" max="2057" width="17" style="131" customWidth="1"/>
    <col min="2058" max="2058" width="16.7109375" style="131" customWidth="1"/>
    <col min="2059" max="2059" width="16" style="131" customWidth="1"/>
    <col min="2060" max="2060" width="15.85546875" style="131" customWidth="1"/>
    <col min="2061" max="2061" width="16.28515625" style="131" customWidth="1"/>
    <col min="2062" max="2062" width="15.85546875" style="131" customWidth="1"/>
    <col min="2063" max="2063" width="16.140625" style="131" customWidth="1"/>
    <col min="2064" max="2064" width="18.28515625" style="131" customWidth="1"/>
    <col min="2065" max="2065" width="15.42578125" style="131" customWidth="1"/>
    <col min="2066" max="2066" width="15" style="131" customWidth="1"/>
    <col min="2067" max="2068" width="15.85546875" style="131" customWidth="1"/>
    <col min="2069" max="2069" width="15.28515625" style="131" customWidth="1"/>
    <col min="2070" max="2070" width="16" style="131" customWidth="1"/>
    <col min="2071" max="2071" width="15.85546875" style="131" customWidth="1"/>
    <col min="2072" max="2072" width="16.140625" style="131" customWidth="1"/>
    <col min="2073" max="2073" width="15.7109375" style="131" customWidth="1"/>
    <col min="2074" max="2074" width="16.5703125" style="131" customWidth="1"/>
    <col min="2075" max="2075" width="15.5703125" style="131" customWidth="1"/>
    <col min="2076" max="2076" width="14.5703125" style="131" customWidth="1"/>
    <col min="2077" max="2077" width="17.28515625" style="131" customWidth="1"/>
    <col min="2078" max="2078" width="18.85546875" style="131" customWidth="1"/>
    <col min="2079" max="2304" width="9.140625" style="131"/>
    <col min="2305" max="2305" width="51.28515625" style="131" customWidth="1"/>
    <col min="2306" max="2306" width="18.5703125" style="131" customWidth="1"/>
    <col min="2307" max="2307" width="16.7109375" style="131" customWidth="1"/>
    <col min="2308" max="2308" width="15.85546875" style="131" customWidth="1"/>
    <col min="2309" max="2309" width="17.7109375" style="131" customWidth="1"/>
    <col min="2310" max="2310" width="20.28515625" style="131" customWidth="1"/>
    <col min="2311" max="2311" width="17.7109375" style="131" customWidth="1"/>
    <col min="2312" max="2312" width="18.85546875" style="131" customWidth="1"/>
    <col min="2313" max="2313" width="17" style="131" customWidth="1"/>
    <col min="2314" max="2314" width="16.7109375" style="131" customWidth="1"/>
    <col min="2315" max="2315" width="16" style="131" customWidth="1"/>
    <col min="2316" max="2316" width="15.85546875" style="131" customWidth="1"/>
    <col min="2317" max="2317" width="16.28515625" style="131" customWidth="1"/>
    <col min="2318" max="2318" width="15.85546875" style="131" customWidth="1"/>
    <col min="2319" max="2319" width="16.140625" style="131" customWidth="1"/>
    <col min="2320" max="2320" width="18.28515625" style="131" customWidth="1"/>
    <col min="2321" max="2321" width="15.42578125" style="131" customWidth="1"/>
    <col min="2322" max="2322" width="15" style="131" customWidth="1"/>
    <col min="2323" max="2324" width="15.85546875" style="131" customWidth="1"/>
    <col min="2325" max="2325" width="15.28515625" style="131" customWidth="1"/>
    <col min="2326" max="2326" width="16" style="131" customWidth="1"/>
    <col min="2327" max="2327" width="15.85546875" style="131" customWidth="1"/>
    <col min="2328" max="2328" width="16.140625" style="131" customWidth="1"/>
    <col min="2329" max="2329" width="15.7109375" style="131" customWidth="1"/>
    <col min="2330" max="2330" width="16.5703125" style="131" customWidth="1"/>
    <col min="2331" max="2331" width="15.5703125" style="131" customWidth="1"/>
    <col min="2332" max="2332" width="14.5703125" style="131" customWidth="1"/>
    <col min="2333" max="2333" width="17.28515625" style="131" customWidth="1"/>
    <col min="2334" max="2334" width="18.85546875" style="131" customWidth="1"/>
    <col min="2335" max="2560" width="9.140625" style="131"/>
    <col min="2561" max="2561" width="51.28515625" style="131" customWidth="1"/>
    <col min="2562" max="2562" width="18.5703125" style="131" customWidth="1"/>
    <col min="2563" max="2563" width="16.7109375" style="131" customWidth="1"/>
    <col min="2564" max="2564" width="15.85546875" style="131" customWidth="1"/>
    <col min="2565" max="2565" width="17.7109375" style="131" customWidth="1"/>
    <col min="2566" max="2566" width="20.28515625" style="131" customWidth="1"/>
    <col min="2567" max="2567" width="17.7109375" style="131" customWidth="1"/>
    <col min="2568" max="2568" width="18.85546875" style="131" customWidth="1"/>
    <col min="2569" max="2569" width="17" style="131" customWidth="1"/>
    <col min="2570" max="2570" width="16.7109375" style="131" customWidth="1"/>
    <col min="2571" max="2571" width="16" style="131" customWidth="1"/>
    <col min="2572" max="2572" width="15.85546875" style="131" customWidth="1"/>
    <col min="2573" max="2573" width="16.28515625" style="131" customWidth="1"/>
    <col min="2574" max="2574" width="15.85546875" style="131" customWidth="1"/>
    <col min="2575" max="2575" width="16.140625" style="131" customWidth="1"/>
    <col min="2576" max="2576" width="18.28515625" style="131" customWidth="1"/>
    <col min="2577" max="2577" width="15.42578125" style="131" customWidth="1"/>
    <col min="2578" max="2578" width="15" style="131" customWidth="1"/>
    <col min="2579" max="2580" width="15.85546875" style="131" customWidth="1"/>
    <col min="2581" max="2581" width="15.28515625" style="131" customWidth="1"/>
    <col min="2582" max="2582" width="16" style="131" customWidth="1"/>
    <col min="2583" max="2583" width="15.85546875" style="131" customWidth="1"/>
    <col min="2584" max="2584" width="16.140625" style="131" customWidth="1"/>
    <col min="2585" max="2585" width="15.7109375" style="131" customWidth="1"/>
    <col min="2586" max="2586" width="16.5703125" style="131" customWidth="1"/>
    <col min="2587" max="2587" width="15.5703125" style="131" customWidth="1"/>
    <col min="2588" max="2588" width="14.5703125" style="131" customWidth="1"/>
    <col min="2589" max="2589" width="17.28515625" style="131" customWidth="1"/>
    <col min="2590" max="2590" width="18.85546875" style="131" customWidth="1"/>
    <col min="2591" max="2816" width="9.140625" style="131"/>
    <col min="2817" max="2817" width="51.28515625" style="131" customWidth="1"/>
    <col min="2818" max="2818" width="18.5703125" style="131" customWidth="1"/>
    <col min="2819" max="2819" width="16.7109375" style="131" customWidth="1"/>
    <col min="2820" max="2820" width="15.85546875" style="131" customWidth="1"/>
    <col min="2821" max="2821" width="17.7109375" style="131" customWidth="1"/>
    <col min="2822" max="2822" width="20.28515625" style="131" customWidth="1"/>
    <col min="2823" max="2823" width="17.7109375" style="131" customWidth="1"/>
    <col min="2824" max="2824" width="18.85546875" style="131" customWidth="1"/>
    <col min="2825" max="2825" width="17" style="131" customWidth="1"/>
    <col min="2826" max="2826" width="16.7109375" style="131" customWidth="1"/>
    <col min="2827" max="2827" width="16" style="131" customWidth="1"/>
    <col min="2828" max="2828" width="15.85546875" style="131" customWidth="1"/>
    <col min="2829" max="2829" width="16.28515625" style="131" customWidth="1"/>
    <col min="2830" max="2830" width="15.85546875" style="131" customWidth="1"/>
    <col min="2831" max="2831" width="16.140625" style="131" customWidth="1"/>
    <col min="2832" max="2832" width="18.28515625" style="131" customWidth="1"/>
    <col min="2833" max="2833" width="15.42578125" style="131" customWidth="1"/>
    <col min="2834" max="2834" width="15" style="131" customWidth="1"/>
    <col min="2835" max="2836" width="15.85546875" style="131" customWidth="1"/>
    <col min="2837" max="2837" width="15.28515625" style="131" customWidth="1"/>
    <col min="2838" max="2838" width="16" style="131" customWidth="1"/>
    <col min="2839" max="2839" width="15.85546875" style="131" customWidth="1"/>
    <col min="2840" max="2840" width="16.140625" style="131" customWidth="1"/>
    <col min="2841" max="2841" width="15.7109375" style="131" customWidth="1"/>
    <col min="2842" max="2842" width="16.5703125" style="131" customWidth="1"/>
    <col min="2843" max="2843" width="15.5703125" style="131" customWidth="1"/>
    <col min="2844" max="2844" width="14.5703125" style="131" customWidth="1"/>
    <col min="2845" max="2845" width="17.28515625" style="131" customWidth="1"/>
    <col min="2846" max="2846" width="18.85546875" style="131" customWidth="1"/>
    <col min="2847" max="3072" width="9.140625" style="131"/>
    <col min="3073" max="3073" width="51.28515625" style="131" customWidth="1"/>
    <col min="3074" max="3074" width="18.5703125" style="131" customWidth="1"/>
    <col min="3075" max="3075" width="16.7109375" style="131" customWidth="1"/>
    <col min="3076" max="3076" width="15.85546875" style="131" customWidth="1"/>
    <col min="3077" max="3077" width="17.7109375" style="131" customWidth="1"/>
    <col min="3078" max="3078" width="20.28515625" style="131" customWidth="1"/>
    <col min="3079" max="3079" width="17.7109375" style="131" customWidth="1"/>
    <col min="3080" max="3080" width="18.85546875" style="131" customWidth="1"/>
    <col min="3081" max="3081" width="17" style="131" customWidth="1"/>
    <col min="3082" max="3082" width="16.7109375" style="131" customWidth="1"/>
    <col min="3083" max="3083" width="16" style="131" customWidth="1"/>
    <col min="3084" max="3084" width="15.85546875" style="131" customWidth="1"/>
    <col min="3085" max="3085" width="16.28515625" style="131" customWidth="1"/>
    <col min="3086" max="3086" width="15.85546875" style="131" customWidth="1"/>
    <col min="3087" max="3087" width="16.140625" style="131" customWidth="1"/>
    <col min="3088" max="3088" width="18.28515625" style="131" customWidth="1"/>
    <col min="3089" max="3089" width="15.42578125" style="131" customWidth="1"/>
    <col min="3090" max="3090" width="15" style="131" customWidth="1"/>
    <col min="3091" max="3092" width="15.85546875" style="131" customWidth="1"/>
    <col min="3093" max="3093" width="15.28515625" style="131" customWidth="1"/>
    <col min="3094" max="3094" width="16" style="131" customWidth="1"/>
    <col min="3095" max="3095" width="15.85546875" style="131" customWidth="1"/>
    <col min="3096" max="3096" width="16.140625" style="131" customWidth="1"/>
    <col min="3097" max="3097" width="15.7109375" style="131" customWidth="1"/>
    <col min="3098" max="3098" width="16.5703125" style="131" customWidth="1"/>
    <col min="3099" max="3099" width="15.5703125" style="131" customWidth="1"/>
    <col min="3100" max="3100" width="14.5703125" style="131" customWidth="1"/>
    <col min="3101" max="3101" width="17.28515625" style="131" customWidth="1"/>
    <col min="3102" max="3102" width="18.85546875" style="131" customWidth="1"/>
    <col min="3103" max="3328" width="9.140625" style="131"/>
    <col min="3329" max="3329" width="51.28515625" style="131" customWidth="1"/>
    <col min="3330" max="3330" width="18.5703125" style="131" customWidth="1"/>
    <col min="3331" max="3331" width="16.7109375" style="131" customWidth="1"/>
    <col min="3332" max="3332" width="15.85546875" style="131" customWidth="1"/>
    <col min="3333" max="3333" width="17.7109375" style="131" customWidth="1"/>
    <col min="3334" max="3334" width="20.28515625" style="131" customWidth="1"/>
    <col min="3335" max="3335" width="17.7109375" style="131" customWidth="1"/>
    <col min="3336" max="3336" width="18.85546875" style="131" customWidth="1"/>
    <col min="3337" max="3337" width="17" style="131" customWidth="1"/>
    <col min="3338" max="3338" width="16.7109375" style="131" customWidth="1"/>
    <col min="3339" max="3339" width="16" style="131" customWidth="1"/>
    <col min="3340" max="3340" width="15.85546875" style="131" customWidth="1"/>
    <col min="3341" max="3341" width="16.28515625" style="131" customWidth="1"/>
    <col min="3342" max="3342" width="15.85546875" style="131" customWidth="1"/>
    <col min="3343" max="3343" width="16.140625" style="131" customWidth="1"/>
    <col min="3344" max="3344" width="18.28515625" style="131" customWidth="1"/>
    <col min="3345" max="3345" width="15.42578125" style="131" customWidth="1"/>
    <col min="3346" max="3346" width="15" style="131" customWidth="1"/>
    <col min="3347" max="3348" width="15.85546875" style="131" customWidth="1"/>
    <col min="3349" max="3349" width="15.28515625" style="131" customWidth="1"/>
    <col min="3350" max="3350" width="16" style="131" customWidth="1"/>
    <col min="3351" max="3351" width="15.85546875" style="131" customWidth="1"/>
    <col min="3352" max="3352" width="16.140625" style="131" customWidth="1"/>
    <col min="3353" max="3353" width="15.7109375" style="131" customWidth="1"/>
    <col min="3354" max="3354" width="16.5703125" style="131" customWidth="1"/>
    <col min="3355" max="3355" width="15.5703125" style="131" customWidth="1"/>
    <col min="3356" max="3356" width="14.5703125" style="131" customWidth="1"/>
    <col min="3357" max="3357" width="17.28515625" style="131" customWidth="1"/>
    <col min="3358" max="3358" width="18.85546875" style="131" customWidth="1"/>
    <col min="3359" max="3584" width="9.140625" style="131"/>
    <col min="3585" max="3585" width="51.28515625" style="131" customWidth="1"/>
    <col min="3586" max="3586" width="18.5703125" style="131" customWidth="1"/>
    <col min="3587" max="3587" width="16.7109375" style="131" customWidth="1"/>
    <col min="3588" max="3588" width="15.85546875" style="131" customWidth="1"/>
    <col min="3589" max="3589" width="17.7109375" style="131" customWidth="1"/>
    <col min="3590" max="3590" width="20.28515625" style="131" customWidth="1"/>
    <col min="3591" max="3591" width="17.7109375" style="131" customWidth="1"/>
    <col min="3592" max="3592" width="18.85546875" style="131" customWidth="1"/>
    <col min="3593" max="3593" width="17" style="131" customWidth="1"/>
    <col min="3594" max="3594" width="16.7109375" style="131" customWidth="1"/>
    <col min="3595" max="3595" width="16" style="131" customWidth="1"/>
    <col min="3596" max="3596" width="15.85546875" style="131" customWidth="1"/>
    <col min="3597" max="3597" width="16.28515625" style="131" customWidth="1"/>
    <col min="3598" max="3598" width="15.85546875" style="131" customWidth="1"/>
    <col min="3599" max="3599" width="16.140625" style="131" customWidth="1"/>
    <col min="3600" max="3600" width="18.28515625" style="131" customWidth="1"/>
    <col min="3601" max="3601" width="15.42578125" style="131" customWidth="1"/>
    <col min="3602" max="3602" width="15" style="131" customWidth="1"/>
    <col min="3603" max="3604" width="15.85546875" style="131" customWidth="1"/>
    <col min="3605" max="3605" width="15.28515625" style="131" customWidth="1"/>
    <col min="3606" max="3606" width="16" style="131" customWidth="1"/>
    <col min="3607" max="3607" width="15.85546875" style="131" customWidth="1"/>
    <col min="3608" max="3608" width="16.140625" style="131" customWidth="1"/>
    <col min="3609" max="3609" width="15.7109375" style="131" customWidth="1"/>
    <col min="3610" max="3610" width="16.5703125" style="131" customWidth="1"/>
    <col min="3611" max="3611" width="15.5703125" style="131" customWidth="1"/>
    <col min="3612" max="3612" width="14.5703125" style="131" customWidth="1"/>
    <col min="3613" max="3613" width="17.28515625" style="131" customWidth="1"/>
    <col min="3614" max="3614" width="18.85546875" style="131" customWidth="1"/>
    <col min="3615" max="3840" width="9.140625" style="131"/>
    <col min="3841" max="3841" width="51.28515625" style="131" customWidth="1"/>
    <col min="3842" max="3842" width="18.5703125" style="131" customWidth="1"/>
    <col min="3843" max="3843" width="16.7109375" style="131" customWidth="1"/>
    <col min="3844" max="3844" width="15.85546875" style="131" customWidth="1"/>
    <col min="3845" max="3845" width="17.7109375" style="131" customWidth="1"/>
    <col min="3846" max="3846" width="20.28515625" style="131" customWidth="1"/>
    <col min="3847" max="3847" width="17.7109375" style="131" customWidth="1"/>
    <col min="3848" max="3848" width="18.85546875" style="131" customWidth="1"/>
    <col min="3849" max="3849" width="17" style="131" customWidth="1"/>
    <col min="3850" max="3850" width="16.7109375" style="131" customWidth="1"/>
    <col min="3851" max="3851" width="16" style="131" customWidth="1"/>
    <col min="3852" max="3852" width="15.85546875" style="131" customWidth="1"/>
    <col min="3853" max="3853" width="16.28515625" style="131" customWidth="1"/>
    <col min="3854" max="3854" width="15.85546875" style="131" customWidth="1"/>
    <col min="3855" max="3855" width="16.140625" style="131" customWidth="1"/>
    <col min="3856" max="3856" width="18.28515625" style="131" customWidth="1"/>
    <col min="3857" max="3857" width="15.42578125" style="131" customWidth="1"/>
    <col min="3858" max="3858" width="15" style="131" customWidth="1"/>
    <col min="3859" max="3860" width="15.85546875" style="131" customWidth="1"/>
    <col min="3861" max="3861" width="15.28515625" style="131" customWidth="1"/>
    <col min="3862" max="3862" width="16" style="131" customWidth="1"/>
    <col min="3863" max="3863" width="15.85546875" style="131" customWidth="1"/>
    <col min="3864" max="3864" width="16.140625" style="131" customWidth="1"/>
    <col min="3865" max="3865" width="15.7109375" style="131" customWidth="1"/>
    <col min="3866" max="3866" width="16.5703125" style="131" customWidth="1"/>
    <col min="3867" max="3867" width="15.5703125" style="131" customWidth="1"/>
    <col min="3868" max="3868" width="14.5703125" style="131" customWidth="1"/>
    <col min="3869" max="3869" width="17.28515625" style="131" customWidth="1"/>
    <col min="3870" max="3870" width="18.85546875" style="131" customWidth="1"/>
    <col min="3871" max="4096" width="9.140625" style="131"/>
    <col min="4097" max="4097" width="51.28515625" style="131" customWidth="1"/>
    <col min="4098" max="4098" width="18.5703125" style="131" customWidth="1"/>
    <col min="4099" max="4099" width="16.7109375" style="131" customWidth="1"/>
    <col min="4100" max="4100" width="15.85546875" style="131" customWidth="1"/>
    <col min="4101" max="4101" width="17.7109375" style="131" customWidth="1"/>
    <col min="4102" max="4102" width="20.28515625" style="131" customWidth="1"/>
    <col min="4103" max="4103" width="17.7109375" style="131" customWidth="1"/>
    <col min="4104" max="4104" width="18.85546875" style="131" customWidth="1"/>
    <col min="4105" max="4105" width="17" style="131" customWidth="1"/>
    <col min="4106" max="4106" width="16.7109375" style="131" customWidth="1"/>
    <col min="4107" max="4107" width="16" style="131" customWidth="1"/>
    <col min="4108" max="4108" width="15.85546875" style="131" customWidth="1"/>
    <col min="4109" max="4109" width="16.28515625" style="131" customWidth="1"/>
    <col min="4110" max="4110" width="15.85546875" style="131" customWidth="1"/>
    <col min="4111" max="4111" width="16.140625" style="131" customWidth="1"/>
    <col min="4112" max="4112" width="18.28515625" style="131" customWidth="1"/>
    <col min="4113" max="4113" width="15.42578125" style="131" customWidth="1"/>
    <col min="4114" max="4114" width="15" style="131" customWidth="1"/>
    <col min="4115" max="4116" width="15.85546875" style="131" customWidth="1"/>
    <col min="4117" max="4117" width="15.28515625" style="131" customWidth="1"/>
    <col min="4118" max="4118" width="16" style="131" customWidth="1"/>
    <col min="4119" max="4119" width="15.85546875" style="131" customWidth="1"/>
    <col min="4120" max="4120" width="16.140625" style="131" customWidth="1"/>
    <col min="4121" max="4121" width="15.7109375" style="131" customWidth="1"/>
    <col min="4122" max="4122" width="16.5703125" style="131" customWidth="1"/>
    <col min="4123" max="4123" width="15.5703125" style="131" customWidth="1"/>
    <col min="4124" max="4124" width="14.5703125" style="131" customWidth="1"/>
    <col min="4125" max="4125" width="17.28515625" style="131" customWidth="1"/>
    <col min="4126" max="4126" width="18.85546875" style="131" customWidth="1"/>
    <col min="4127" max="4352" width="9.140625" style="131"/>
    <col min="4353" max="4353" width="51.28515625" style="131" customWidth="1"/>
    <col min="4354" max="4354" width="18.5703125" style="131" customWidth="1"/>
    <col min="4355" max="4355" width="16.7109375" style="131" customWidth="1"/>
    <col min="4356" max="4356" width="15.85546875" style="131" customWidth="1"/>
    <col min="4357" max="4357" width="17.7109375" style="131" customWidth="1"/>
    <col min="4358" max="4358" width="20.28515625" style="131" customWidth="1"/>
    <col min="4359" max="4359" width="17.7109375" style="131" customWidth="1"/>
    <col min="4360" max="4360" width="18.85546875" style="131" customWidth="1"/>
    <col min="4361" max="4361" width="17" style="131" customWidth="1"/>
    <col min="4362" max="4362" width="16.7109375" style="131" customWidth="1"/>
    <col min="4363" max="4363" width="16" style="131" customWidth="1"/>
    <col min="4364" max="4364" width="15.85546875" style="131" customWidth="1"/>
    <col min="4365" max="4365" width="16.28515625" style="131" customWidth="1"/>
    <col min="4366" max="4366" width="15.85546875" style="131" customWidth="1"/>
    <col min="4367" max="4367" width="16.140625" style="131" customWidth="1"/>
    <col min="4368" max="4368" width="18.28515625" style="131" customWidth="1"/>
    <col min="4369" max="4369" width="15.42578125" style="131" customWidth="1"/>
    <col min="4370" max="4370" width="15" style="131" customWidth="1"/>
    <col min="4371" max="4372" width="15.85546875" style="131" customWidth="1"/>
    <col min="4373" max="4373" width="15.28515625" style="131" customWidth="1"/>
    <col min="4374" max="4374" width="16" style="131" customWidth="1"/>
    <col min="4375" max="4375" width="15.85546875" style="131" customWidth="1"/>
    <col min="4376" max="4376" width="16.140625" style="131" customWidth="1"/>
    <col min="4377" max="4377" width="15.7109375" style="131" customWidth="1"/>
    <col min="4378" max="4378" width="16.5703125" style="131" customWidth="1"/>
    <col min="4379" max="4379" width="15.5703125" style="131" customWidth="1"/>
    <col min="4380" max="4380" width="14.5703125" style="131" customWidth="1"/>
    <col min="4381" max="4381" width="17.28515625" style="131" customWidth="1"/>
    <col min="4382" max="4382" width="18.85546875" style="131" customWidth="1"/>
    <col min="4383" max="4608" width="9.140625" style="131"/>
    <col min="4609" max="4609" width="51.28515625" style="131" customWidth="1"/>
    <col min="4610" max="4610" width="18.5703125" style="131" customWidth="1"/>
    <col min="4611" max="4611" width="16.7109375" style="131" customWidth="1"/>
    <col min="4612" max="4612" width="15.85546875" style="131" customWidth="1"/>
    <col min="4613" max="4613" width="17.7109375" style="131" customWidth="1"/>
    <col min="4614" max="4614" width="20.28515625" style="131" customWidth="1"/>
    <col min="4615" max="4615" width="17.7109375" style="131" customWidth="1"/>
    <col min="4616" max="4616" width="18.85546875" style="131" customWidth="1"/>
    <col min="4617" max="4617" width="17" style="131" customWidth="1"/>
    <col min="4618" max="4618" width="16.7109375" style="131" customWidth="1"/>
    <col min="4619" max="4619" width="16" style="131" customWidth="1"/>
    <col min="4620" max="4620" width="15.85546875" style="131" customWidth="1"/>
    <col min="4621" max="4621" width="16.28515625" style="131" customWidth="1"/>
    <col min="4622" max="4622" width="15.85546875" style="131" customWidth="1"/>
    <col min="4623" max="4623" width="16.140625" style="131" customWidth="1"/>
    <col min="4624" max="4624" width="18.28515625" style="131" customWidth="1"/>
    <col min="4625" max="4625" width="15.42578125" style="131" customWidth="1"/>
    <col min="4626" max="4626" width="15" style="131" customWidth="1"/>
    <col min="4627" max="4628" width="15.85546875" style="131" customWidth="1"/>
    <col min="4629" max="4629" width="15.28515625" style="131" customWidth="1"/>
    <col min="4630" max="4630" width="16" style="131" customWidth="1"/>
    <col min="4631" max="4631" width="15.85546875" style="131" customWidth="1"/>
    <col min="4632" max="4632" width="16.140625" style="131" customWidth="1"/>
    <col min="4633" max="4633" width="15.7109375" style="131" customWidth="1"/>
    <col min="4634" max="4634" width="16.5703125" style="131" customWidth="1"/>
    <col min="4635" max="4635" width="15.5703125" style="131" customWidth="1"/>
    <col min="4636" max="4636" width="14.5703125" style="131" customWidth="1"/>
    <col min="4637" max="4637" width="17.28515625" style="131" customWidth="1"/>
    <col min="4638" max="4638" width="18.85546875" style="131" customWidth="1"/>
    <col min="4639" max="4864" width="9.140625" style="131"/>
    <col min="4865" max="4865" width="51.28515625" style="131" customWidth="1"/>
    <col min="4866" max="4866" width="18.5703125" style="131" customWidth="1"/>
    <col min="4867" max="4867" width="16.7109375" style="131" customWidth="1"/>
    <col min="4868" max="4868" width="15.85546875" style="131" customWidth="1"/>
    <col min="4869" max="4869" width="17.7109375" style="131" customWidth="1"/>
    <col min="4870" max="4870" width="20.28515625" style="131" customWidth="1"/>
    <col min="4871" max="4871" width="17.7109375" style="131" customWidth="1"/>
    <col min="4872" max="4872" width="18.85546875" style="131" customWidth="1"/>
    <col min="4873" max="4873" width="17" style="131" customWidth="1"/>
    <col min="4874" max="4874" width="16.7109375" style="131" customWidth="1"/>
    <col min="4875" max="4875" width="16" style="131" customWidth="1"/>
    <col min="4876" max="4876" width="15.85546875" style="131" customWidth="1"/>
    <col min="4877" max="4877" width="16.28515625" style="131" customWidth="1"/>
    <col min="4878" max="4878" width="15.85546875" style="131" customWidth="1"/>
    <col min="4879" max="4879" width="16.140625" style="131" customWidth="1"/>
    <col min="4880" max="4880" width="18.28515625" style="131" customWidth="1"/>
    <col min="4881" max="4881" width="15.42578125" style="131" customWidth="1"/>
    <col min="4882" max="4882" width="15" style="131" customWidth="1"/>
    <col min="4883" max="4884" width="15.85546875" style="131" customWidth="1"/>
    <col min="4885" max="4885" width="15.28515625" style="131" customWidth="1"/>
    <col min="4886" max="4886" width="16" style="131" customWidth="1"/>
    <col min="4887" max="4887" width="15.85546875" style="131" customWidth="1"/>
    <col min="4888" max="4888" width="16.140625" style="131" customWidth="1"/>
    <col min="4889" max="4889" width="15.7109375" style="131" customWidth="1"/>
    <col min="4890" max="4890" width="16.5703125" style="131" customWidth="1"/>
    <col min="4891" max="4891" width="15.5703125" style="131" customWidth="1"/>
    <col min="4892" max="4892" width="14.5703125" style="131" customWidth="1"/>
    <col min="4893" max="4893" width="17.28515625" style="131" customWidth="1"/>
    <col min="4894" max="4894" width="18.85546875" style="131" customWidth="1"/>
    <col min="4895" max="5120" width="9.140625" style="131"/>
    <col min="5121" max="5121" width="51.28515625" style="131" customWidth="1"/>
    <col min="5122" max="5122" width="18.5703125" style="131" customWidth="1"/>
    <col min="5123" max="5123" width="16.7109375" style="131" customWidth="1"/>
    <col min="5124" max="5124" width="15.85546875" style="131" customWidth="1"/>
    <col min="5125" max="5125" width="17.7109375" style="131" customWidth="1"/>
    <col min="5126" max="5126" width="20.28515625" style="131" customWidth="1"/>
    <col min="5127" max="5127" width="17.7109375" style="131" customWidth="1"/>
    <col min="5128" max="5128" width="18.85546875" style="131" customWidth="1"/>
    <col min="5129" max="5129" width="17" style="131" customWidth="1"/>
    <col min="5130" max="5130" width="16.7109375" style="131" customWidth="1"/>
    <col min="5131" max="5131" width="16" style="131" customWidth="1"/>
    <col min="5132" max="5132" width="15.85546875" style="131" customWidth="1"/>
    <col min="5133" max="5133" width="16.28515625" style="131" customWidth="1"/>
    <col min="5134" max="5134" width="15.85546875" style="131" customWidth="1"/>
    <col min="5135" max="5135" width="16.140625" style="131" customWidth="1"/>
    <col min="5136" max="5136" width="18.28515625" style="131" customWidth="1"/>
    <col min="5137" max="5137" width="15.42578125" style="131" customWidth="1"/>
    <col min="5138" max="5138" width="15" style="131" customWidth="1"/>
    <col min="5139" max="5140" width="15.85546875" style="131" customWidth="1"/>
    <col min="5141" max="5141" width="15.28515625" style="131" customWidth="1"/>
    <col min="5142" max="5142" width="16" style="131" customWidth="1"/>
    <col min="5143" max="5143" width="15.85546875" style="131" customWidth="1"/>
    <col min="5144" max="5144" width="16.140625" style="131" customWidth="1"/>
    <col min="5145" max="5145" width="15.7109375" style="131" customWidth="1"/>
    <col min="5146" max="5146" width="16.5703125" style="131" customWidth="1"/>
    <col min="5147" max="5147" width="15.5703125" style="131" customWidth="1"/>
    <col min="5148" max="5148" width="14.5703125" style="131" customWidth="1"/>
    <col min="5149" max="5149" width="17.28515625" style="131" customWidth="1"/>
    <col min="5150" max="5150" width="18.85546875" style="131" customWidth="1"/>
    <col min="5151" max="5376" width="9.140625" style="131"/>
    <col min="5377" max="5377" width="51.28515625" style="131" customWidth="1"/>
    <col min="5378" max="5378" width="18.5703125" style="131" customWidth="1"/>
    <col min="5379" max="5379" width="16.7109375" style="131" customWidth="1"/>
    <col min="5380" max="5380" width="15.85546875" style="131" customWidth="1"/>
    <col min="5381" max="5381" width="17.7109375" style="131" customWidth="1"/>
    <col min="5382" max="5382" width="20.28515625" style="131" customWidth="1"/>
    <col min="5383" max="5383" width="17.7109375" style="131" customWidth="1"/>
    <col min="5384" max="5384" width="18.85546875" style="131" customWidth="1"/>
    <col min="5385" max="5385" width="17" style="131" customWidth="1"/>
    <col min="5386" max="5386" width="16.7109375" style="131" customWidth="1"/>
    <col min="5387" max="5387" width="16" style="131" customWidth="1"/>
    <col min="5388" max="5388" width="15.85546875" style="131" customWidth="1"/>
    <col min="5389" max="5389" width="16.28515625" style="131" customWidth="1"/>
    <col min="5390" max="5390" width="15.85546875" style="131" customWidth="1"/>
    <col min="5391" max="5391" width="16.140625" style="131" customWidth="1"/>
    <col min="5392" max="5392" width="18.28515625" style="131" customWidth="1"/>
    <col min="5393" max="5393" width="15.42578125" style="131" customWidth="1"/>
    <col min="5394" max="5394" width="15" style="131" customWidth="1"/>
    <col min="5395" max="5396" width="15.85546875" style="131" customWidth="1"/>
    <col min="5397" max="5397" width="15.28515625" style="131" customWidth="1"/>
    <col min="5398" max="5398" width="16" style="131" customWidth="1"/>
    <col min="5399" max="5399" width="15.85546875" style="131" customWidth="1"/>
    <col min="5400" max="5400" width="16.140625" style="131" customWidth="1"/>
    <col min="5401" max="5401" width="15.7109375" style="131" customWidth="1"/>
    <col min="5402" max="5402" width="16.5703125" style="131" customWidth="1"/>
    <col min="5403" max="5403" width="15.5703125" style="131" customWidth="1"/>
    <col min="5404" max="5404" width="14.5703125" style="131" customWidth="1"/>
    <col min="5405" max="5405" width="17.28515625" style="131" customWidth="1"/>
    <col min="5406" max="5406" width="18.85546875" style="131" customWidth="1"/>
    <col min="5407" max="5632" width="9.140625" style="131"/>
    <col min="5633" max="5633" width="51.28515625" style="131" customWidth="1"/>
    <col min="5634" max="5634" width="18.5703125" style="131" customWidth="1"/>
    <col min="5635" max="5635" width="16.7109375" style="131" customWidth="1"/>
    <col min="5636" max="5636" width="15.85546875" style="131" customWidth="1"/>
    <col min="5637" max="5637" width="17.7109375" style="131" customWidth="1"/>
    <col min="5638" max="5638" width="20.28515625" style="131" customWidth="1"/>
    <col min="5639" max="5639" width="17.7109375" style="131" customWidth="1"/>
    <col min="5640" max="5640" width="18.85546875" style="131" customWidth="1"/>
    <col min="5641" max="5641" width="17" style="131" customWidth="1"/>
    <col min="5642" max="5642" width="16.7109375" style="131" customWidth="1"/>
    <col min="5643" max="5643" width="16" style="131" customWidth="1"/>
    <col min="5644" max="5644" width="15.85546875" style="131" customWidth="1"/>
    <col min="5645" max="5645" width="16.28515625" style="131" customWidth="1"/>
    <col min="5646" max="5646" width="15.85546875" style="131" customWidth="1"/>
    <col min="5647" max="5647" width="16.140625" style="131" customWidth="1"/>
    <col min="5648" max="5648" width="18.28515625" style="131" customWidth="1"/>
    <col min="5649" max="5649" width="15.42578125" style="131" customWidth="1"/>
    <col min="5650" max="5650" width="15" style="131" customWidth="1"/>
    <col min="5651" max="5652" width="15.85546875" style="131" customWidth="1"/>
    <col min="5653" max="5653" width="15.28515625" style="131" customWidth="1"/>
    <col min="5654" max="5654" width="16" style="131" customWidth="1"/>
    <col min="5655" max="5655" width="15.85546875" style="131" customWidth="1"/>
    <col min="5656" max="5656" width="16.140625" style="131" customWidth="1"/>
    <col min="5657" max="5657" width="15.7109375" style="131" customWidth="1"/>
    <col min="5658" max="5658" width="16.5703125" style="131" customWidth="1"/>
    <col min="5659" max="5659" width="15.5703125" style="131" customWidth="1"/>
    <col min="5660" max="5660" width="14.5703125" style="131" customWidth="1"/>
    <col min="5661" max="5661" width="17.28515625" style="131" customWidth="1"/>
    <col min="5662" max="5662" width="18.85546875" style="131" customWidth="1"/>
    <col min="5663" max="5888" width="9.140625" style="131"/>
    <col min="5889" max="5889" width="51.28515625" style="131" customWidth="1"/>
    <col min="5890" max="5890" width="18.5703125" style="131" customWidth="1"/>
    <col min="5891" max="5891" width="16.7109375" style="131" customWidth="1"/>
    <col min="5892" max="5892" width="15.85546875" style="131" customWidth="1"/>
    <col min="5893" max="5893" width="17.7109375" style="131" customWidth="1"/>
    <col min="5894" max="5894" width="20.28515625" style="131" customWidth="1"/>
    <col min="5895" max="5895" width="17.7109375" style="131" customWidth="1"/>
    <col min="5896" max="5896" width="18.85546875" style="131" customWidth="1"/>
    <col min="5897" max="5897" width="17" style="131" customWidth="1"/>
    <col min="5898" max="5898" width="16.7109375" style="131" customWidth="1"/>
    <col min="5899" max="5899" width="16" style="131" customWidth="1"/>
    <col min="5900" max="5900" width="15.85546875" style="131" customWidth="1"/>
    <col min="5901" max="5901" width="16.28515625" style="131" customWidth="1"/>
    <col min="5902" max="5902" width="15.85546875" style="131" customWidth="1"/>
    <col min="5903" max="5903" width="16.140625" style="131" customWidth="1"/>
    <col min="5904" max="5904" width="18.28515625" style="131" customWidth="1"/>
    <col min="5905" max="5905" width="15.42578125" style="131" customWidth="1"/>
    <col min="5906" max="5906" width="15" style="131" customWidth="1"/>
    <col min="5907" max="5908" width="15.85546875" style="131" customWidth="1"/>
    <col min="5909" max="5909" width="15.28515625" style="131" customWidth="1"/>
    <col min="5910" max="5910" width="16" style="131" customWidth="1"/>
    <col min="5911" max="5911" width="15.85546875" style="131" customWidth="1"/>
    <col min="5912" max="5912" width="16.140625" style="131" customWidth="1"/>
    <col min="5913" max="5913" width="15.7109375" style="131" customWidth="1"/>
    <col min="5914" max="5914" width="16.5703125" style="131" customWidth="1"/>
    <col min="5915" max="5915" width="15.5703125" style="131" customWidth="1"/>
    <col min="5916" max="5916" width="14.5703125" style="131" customWidth="1"/>
    <col min="5917" max="5917" width="17.28515625" style="131" customWidth="1"/>
    <col min="5918" max="5918" width="18.85546875" style="131" customWidth="1"/>
    <col min="5919" max="6144" width="9.140625" style="131"/>
    <col min="6145" max="6145" width="51.28515625" style="131" customWidth="1"/>
    <col min="6146" max="6146" width="18.5703125" style="131" customWidth="1"/>
    <col min="6147" max="6147" width="16.7109375" style="131" customWidth="1"/>
    <col min="6148" max="6148" width="15.85546875" style="131" customWidth="1"/>
    <col min="6149" max="6149" width="17.7109375" style="131" customWidth="1"/>
    <col min="6150" max="6150" width="20.28515625" style="131" customWidth="1"/>
    <col min="6151" max="6151" width="17.7109375" style="131" customWidth="1"/>
    <col min="6152" max="6152" width="18.85546875" style="131" customWidth="1"/>
    <col min="6153" max="6153" width="17" style="131" customWidth="1"/>
    <col min="6154" max="6154" width="16.7109375" style="131" customWidth="1"/>
    <col min="6155" max="6155" width="16" style="131" customWidth="1"/>
    <col min="6156" max="6156" width="15.85546875" style="131" customWidth="1"/>
    <col min="6157" max="6157" width="16.28515625" style="131" customWidth="1"/>
    <col min="6158" max="6158" width="15.85546875" style="131" customWidth="1"/>
    <col min="6159" max="6159" width="16.140625" style="131" customWidth="1"/>
    <col min="6160" max="6160" width="18.28515625" style="131" customWidth="1"/>
    <col min="6161" max="6161" width="15.42578125" style="131" customWidth="1"/>
    <col min="6162" max="6162" width="15" style="131" customWidth="1"/>
    <col min="6163" max="6164" width="15.85546875" style="131" customWidth="1"/>
    <col min="6165" max="6165" width="15.28515625" style="131" customWidth="1"/>
    <col min="6166" max="6166" width="16" style="131" customWidth="1"/>
    <col min="6167" max="6167" width="15.85546875" style="131" customWidth="1"/>
    <col min="6168" max="6168" width="16.140625" style="131" customWidth="1"/>
    <col min="6169" max="6169" width="15.7109375" style="131" customWidth="1"/>
    <col min="6170" max="6170" width="16.5703125" style="131" customWidth="1"/>
    <col min="6171" max="6171" width="15.5703125" style="131" customWidth="1"/>
    <col min="6172" max="6172" width="14.5703125" style="131" customWidth="1"/>
    <col min="6173" max="6173" width="17.28515625" style="131" customWidth="1"/>
    <col min="6174" max="6174" width="18.85546875" style="131" customWidth="1"/>
    <col min="6175" max="6400" width="9.140625" style="131"/>
    <col min="6401" max="6401" width="51.28515625" style="131" customWidth="1"/>
    <col min="6402" max="6402" width="18.5703125" style="131" customWidth="1"/>
    <col min="6403" max="6403" width="16.7109375" style="131" customWidth="1"/>
    <col min="6404" max="6404" width="15.85546875" style="131" customWidth="1"/>
    <col min="6405" max="6405" width="17.7109375" style="131" customWidth="1"/>
    <col min="6406" max="6406" width="20.28515625" style="131" customWidth="1"/>
    <col min="6407" max="6407" width="17.7109375" style="131" customWidth="1"/>
    <col min="6408" max="6408" width="18.85546875" style="131" customWidth="1"/>
    <col min="6409" max="6409" width="17" style="131" customWidth="1"/>
    <col min="6410" max="6410" width="16.7109375" style="131" customWidth="1"/>
    <col min="6411" max="6411" width="16" style="131" customWidth="1"/>
    <col min="6412" max="6412" width="15.85546875" style="131" customWidth="1"/>
    <col min="6413" max="6413" width="16.28515625" style="131" customWidth="1"/>
    <col min="6414" max="6414" width="15.85546875" style="131" customWidth="1"/>
    <col min="6415" max="6415" width="16.140625" style="131" customWidth="1"/>
    <col min="6416" max="6416" width="18.28515625" style="131" customWidth="1"/>
    <col min="6417" max="6417" width="15.42578125" style="131" customWidth="1"/>
    <col min="6418" max="6418" width="15" style="131" customWidth="1"/>
    <col min="6419" max="6420" width="15.85546875" style="131" customWidth="1"/>
    <col min="6421" max="6421" width="15.28515625" style="131" customWidth="1"/>
    <col min="6422" max="6422" width="16" style="131" customWidth="1"/>
    <col min="6423" max="6423" width="15.85546875" style="131" customWidth="1"/>
    <col min="6424" max="6424" width="16.140625" style="131" customWidth="1"/>
    <col min="6425" max="6425" width="15.7109375" style="131" customWidth="1"/>
    <col min="6426" max="6426" width="16.5703125" style="131" customWidth="1"/>
    <col min="6427" max="6427" width="15.5703125" style="131" customWidth="1"/>
    <col min="6428" max="6428" width="14.5703125" style="131" customWidth="1"/>
    <col min="6429" max="6429" width="17.28515625" style="131" customWidth="1"/>
    <col min="6430" max="6430" width="18.85546875" style="131" customWidth="1"/>
    <col min="6431" max="6656" width="9.140625" style="131"/>
    <col min="6657" max="6657" width="51.28515625" style="131" customWidth="1"/>
    <col min="6658" max="6658" width="18.5703125" style="131" customWidth="1"/>
    <col min="6659" max="6659" width="16.7109375" style="131" customWidth="1"/>
    <col min="6660" max="6660" width="15.85546875" style="131" customWidth="1"/>
    <col min="6661" max="6661" width="17.7109375" style="131" customWidth="1"/>
    <col min="6662" max="6662" width="20.28515625" style="131" customWidth="1"/>
    <col min="6663" max="6663" width="17.7109375" style="131" customWidth="1"/>
    <col min="6664" max="6664" width="18.85546875" style="131" customWidth="1"/>
    <col min="6665" max="6665" width="17" style="131" customWidth="1"/>
    <col min="6666" max="6666" width="16.7109375" style="131" customWidth="1"/>
    <col min="6667" max="6667" width="16" style="131" customWidth="1"/>
    <col min="6668" max="6668" width="15.85546875" style="131" customWidth="1"/>
    <col min="6669" max="6669" width="16.28515625" style="131" customWidth="1"/>
    <col min="6670" max="6670" width="15.85546875" style="131" customWidth="1"/>
    <col min="6671" max="6671" width="16.140625" style="131" customWidth="1"/>
    <col min="6672" max="6672" width="18.28515625" style="131" customWidth="1"/>
    <col min="6673" max="6673" width="15.42578125" style="131" customWidth="1"/>
    <col min="6674" max="6674" width="15" style="131" customWidth="1"/>
    <col min="6675" max="6676" width="15.85546875" style="131" customWidth="1"/>
    <col min="6677" max="6677" width="15.28515625" style="131" customWidth="1"/>
    <col min="6678" max="6678" width="16" style="131" customWidth="1"/>
    <col min="6679" max="6679" width="15.85546875" style="131" customWidth="1"/>
    <col min="6680" max="6680" width="16.140625" style="131" customWidth="1"/>
    <col min="6681" max="6681" width="15.7109375" style="131" customWidth="1"/>
    <col min="6682" max="6682" width="16.5703125" style="131" customWidth="1"/>
    <col min="6683" max="6683" width="15.5703125" style="131" customWidth="1"/>
    <col min="6684" max="6684" width="14.5703125" style="131" customWidth="1"/>
    <col min="6685" max="6685" width="17.28515625" style="131" customWidth="1"/>
    <col min="6686" max="6686" width="18.85546875" style="131" customWidth="1"/>
    <col min="6687" max="6912" width="9.140625" style="131"/>
    <col min="6913" max="6913" width="51.28515625" style="131" customWidth="1"/>
    <col min="6914" max="6914" width="18.5703125" style="131" customWidth="1"/>
    <col min="6915" max="6915" width="16.7109375" style="131" customWidth="1"/>
    <col min="6916" max="6916" width="15.85546875" style="131" customWidth="1"/>
    <col min="6917" max="6917" width="17.7109375" style="131" customWidth="1"/>
    <col min="6918" max="6918" width="20.28515625" style="131" customWidth="1"/>
    <col min="6919" max="6919" width="17.7109375" style="131" customWidth="1"/>
    <col min="6920" max="6920" width="18.85546875" style="131" customWidth="1"/>
    <col min="6921" max="6921" width="17" style="131" customWidth="1"/>
    <col min="6922" max="6922" width="16.7109375" style="131" customWidth="1"/>
    <col min="6923" max="6923" width="16" style="131" customWidth="1"/>
    <col min="6924" max="6924" width="15.85546875" style="131" customWidth="1"/>
    <col min="6925" max="6925" width="16.28515625" style="131" customWidth="1"/>
    <col min="6926" max="6926" width="15.85546875" style="131" customWidth="1"/>
    <col min="6927" max="6927" width="16.140625" style="131" customWidth="1"/>
    <col min="6928" max="6928" width="18.28515625" style="131" customWidth="1"/>
    <col min="6929" max="6929" width="15.42578125" style="131" customWidth="1"/>
    <col min="6930" max="6930" width="15" style="131" customWidth="1"/>
    <col min="6931" max="6932" width="15.85546875" style="131" customWidth="1"/>
    <col min="6933" max="6933" width="15.28515625" style="131" customWidth="1"/>
    <col min="6934" max="6934" width="16" style="131" customWidth="1"/>
    <col min="6935" max="6935" width="15.85546875" style="131" customWidth="1"/>
    <col min="6936" max="6936" width="16.140625" style="131" customWidth="1"/>
    <col min="6937" max="6937" width="15.7109375" style="131" customWidth="1"/>
    <col min="6938" max="6938" width="16.5703125" style="131" customWidth="1"/>
    <col min="6939" max="6939" width="15.5703125" style="131" customWidth="1"/>
    <col min="6940" max="6940" width="14.5703125" style="131" customWidth="1"/>
    <col min="6941" max="6941" width="17.28515625" style="131" customWidth="1"/>
    <col min="6942" max="6942" width="18.85546875" style="131" customWidth="1"/>
    <col min="6943" max="7168" width="9.140625" style="131"/>
    <col min="7169" max="7169" width="51.28515625" style="131" customWidth="1"/>
    <col min="7170" max="7170" width="18.5703125" style="131" customWidth="1"/>
    <col min="7171" max="7171" width="16.7109375" style="131" customWidth="1"/>
    <col min="7172" max="7172" width="15.85546875" style="131" customWidth="1"/>
    <col min="7173" max="7173" width="17.7109375" style="131" customWidth="1"/>
    <col min="7174" max="7174" width="20.28515625" style="131" customWidth="1"/>
    <col min="7175" max="7175" width="17.7109375" style="131" customWidth="1"/>
    <col min="7176" max="7176" width="18.85546875" style="131" customWidth="1"/>
    <col min="7177" max="7177" width="17" style="131" customWidth="1"/>
    <col min="7178" max="7178" width="16.7109375" style="131" customWidth="1"/>
    <col min="7179" max="7179" width="16" style="131" customWidth="1"/>
    <col min="7180" max="7180" width="15.85546875" style="131" customWidth="1"/>
    <col min="7181" max="7181" width="16.28515625" style="131" customWidth="1"/>
    <col min="7182" max="7182" width="15.85546875" style="131" customWidth="1"/>
    <col min="7183" max="7183" width="16.140625" style="131" customWidth="1"/>
    <col min="7184" max="7184" width="18.28515625" style="131" customWidth="1"/>
    <col min="7185" max="7185" width="15.42578125" style="131" customWidth="1"/>
    <col min="7186" max="7186" width="15" style="131" customWidth="1"/>
    <col min="7187" max="7188" width="15.85546875" style="131" customWidth="1"/>
    <col min="7189" max="7189" width="15.28515625" style="131" customWidth="1"/>
    <col min="7190" max="7190" width="16" style="131" customWidth="1"/>
    <col min="7191" max="7191" width="15.85546875" style="131" customWidth="1"/>
    <col min="7192" max="7192" width="16.140625" style="131" customWidth="1"/>
    <col min="7193" max="7193" width="15.7109375" style="131" customWidth="1"/>
    <col min="7194" max="7194" width="16.5703125" style="131" customWidth="1"/>
    <col min="7195" max="7195" width="15.5703125" style="131" customWidth="1"/>
    <col min="7196" max="7196" width="14.5703125" style="131" customWidth="1"/>
    <col min="7197" max="7197" width="17.28515625" style="131" customWidth="1"/>
    <col min="7198" max="7198" width="18.85546875" style="131" customWidth="1"/>
    <col min="7199" max="7424" width="9.140625" style="131"/>
    <col min="7425" max="7425" width="51.28515625" style="131" customWidth="1"/>
    <col min="7426" max="7426" width="18.5703125" style="131" customWidth="1"/>
    <col min="7427" max="7427" width="16.7109375" style="131" customWidth="1"/>
    <col min="7428" max="7428" width="15.85546875" style="131" customWidth="1"/>
    <col min="7429" max="7429" width="17.7109375" style="131" customWidth="1"/>
    <col min="7430" max="7430" width="20.28515625" style="131" customWidth="1"/>
    <col min="7431" max="7431" width="17.7109375" style="131" customWidth="1"/>
    <col min="7432" max="7432" width="18.85546875" style="131" customWidth="1"/>
    <col min="7433" max="7433" width="17" style="131" customWidth="1"/>
    <col min="7434" max="7434" width="16.7109375" style="131" customWidth="1"/>
    <col min="7435" max="7435" width="16" style="131" customWidth="1"/>
    <col min="7436" max="7436" width="15.85546875" style="131" customWidth="1"/>
    <col min="7437" max="7437" width="16.28515625" style="131" customWidth="1"/>
    <col min="7438" max="7438" width="15.85546875" style="131" customWidth="1"/>
    <col min="7439" max="7439" width="16.140625" style="131" customWidth="1"/>
    <col min="7440" max="7440" width="18.28515625" style="131" customWidth="1"/>
    <col min="7441" max="7441" width="15.42578125" style="131" customWidth="1"/>
    <col min="7442" max="7442" width="15" style="131" customWidth="1"/>
    <col min="7443" max="7444" width="15.85546875" style="131" customWidth="1"/>
    <col min="7445" max="7445" width="15.28515625" style="131" customWidth="1"/>
    <col min="7446" max="7446" width="16" style="131" customWidth="1"/>
    <col min="7447" max="7447" width="15.85546875" style="131" customWidth="1"/>
    <col min="7448" max="7448" width="16.140625" style="131" customWidth="1"/>
    <col min="7449" max="7449" width="15.7109375" style="131" customWidth="1"/>
    <col min="7450" max="7450" width="16.5703125" style="131" customWidth="1"/>
    <col min="7451" max="7451" width="15.5703125" style="131" customWidth="1"/>
    <col min="7452" max="7452" width="14.5703125" style="131" customWidth="1"/>
    <col min="7453" max="7453" width="17.28515625" style="131" customWidth="1"/>
    <col min="7454" max="7454" width="18.85546875" style="131" customWidth="1"/>
    <col min="7455" max="7680" width="9.140625" style="131"/>
    <col min="7681" max="7681" width="51.28515625" style="131" customWidth="1"/>
    <col min="7682" max="7682" width="18.5703125" style="131" customWidth="1"/>
    <col min="7683" max="7683" width="16.7109375" style="131" customWidth="1"/>
    <col min="7684" max="7684" width="15.85546875" style="131" customWidth="1"/>
    <col min="7685" max="7685" width="17.7109375" style="131" customWidth="1"/>
    <col min="7686" max="7686" width="20.28515625" style="131" customWidth="1"/>
    <col min="7687" max="7687" width="17.7109375" style="131" customWidth="1"/>
    <col min="7688" max="7688" width="18.85546875" style="131" customWidth="1"/>
    <col min="7689" max="7689" width="17" style="131" customWidth="1"/>
    <col min="7690" max="7690" width="16.7109375" style="131" customWidth="1"/>
    <col min="7691" max="7691" width="16" style="131" customWidth="1"/>
    <col min="7692" max="7692" width="15.85546875" style="131" customWidth="1"/>
    <col min="7693" max="7693" width="16.28515625" style="131" customWidth="1"/>
    <col min="7694" max="7694" width="15.85546875" style="131" customWidth="1"/>
    <col min="7695" max="7695" width="16.140625" style="131" customWidth="1"/>
    <col min="7696" max="7696" width="18.28515625" style="131" customWidth="1"/>
    <col min="7697" max="7697" width="15.42578125" style="131" customWidth="1"/>
    <col min="7698" max="7698" width="15" style="131" customWidth="1"/>
    <col min="7699" max="7700" width="15.85546875" style="131" customWidth="1"/>
    <col min="7701" max="7701" width="15.28515625" style="131" customWidth="1"/>
    <col min="7702" max="7702" width="16" style="131" customWidth="1"/>
    <col min="7703" max="7703" width="15.85546875" style="131" customWidth="1"/>
    <col min="7704" max="7704" width="16.140625" style="131" customWidth="1"/>
    <col min="7705" max="7705" width="15.7109375" style="131" customWidth="1"/>
    <col min="7706" max="7706" width="16.5703125" style="131" customWidth="1"/>
    <col min="7707" max="7707" width="15.5703125" style="131" customWidth="1"/>
    <col min="7708" max="7708" width="14.5703125" style="131" customWidth="1"/>
    <col min="7709" max="7709" width="17.28515625" style="131" customWidth="1"/>
    <col min="7710" max="7710" width="18.85546875" style="131" customWidth="1"/>
    <col min="7711" max="7936" width="9.140625" style="131"/>
    <col min="7937" max="7937" width="51.28515625" style="131" customWidth="1"/>
    <col min="7938" max="7938" width="18.5703125" style="131" customWidth="1"/>
    <col min="7939" max="7939" width="16.7109375" style="131" customWidth="1"/>
    <col min="7940" max="7940" width="15.85546875" style="131" customWidth="1"/>
    <col min="7941" max="7941" width="17.7109375" style="131" customWidth="1"/>
    <col min="7942" max="7942" width="20.28515625" style="131" customWidth="1"/>
    <col min="7943" max="7943" width="17.7109375" style="131" customWidth="1"/>
    <col min="7944" max="7944" width="18.85546875" style="131" customWidth="1"/>
    <col min="7945" max="7945" width="17" style="131" customWidth="1"/>
    <col min="7946" max="7946" width="16.7109375" style="131" customWidth="1"/>
    <col min="7947" max="7947" width="16" style="131" customWidth="1"/>
    <col min="7948" max="7948" width="15.85546875" style="131" customWidth="1"/>
    <col min="7949" max="7949" width="16.28515625" style="131" customWidth="1"/>
    <col min="7950" max="7950" width="15.85546875" style="131" customWidth="1"/>
    <col min="7951" max="7951" width="16.140625" style="131" customWidth="1"/>
    <col min="7952" max="7952" width="18.28515625" style="131" customWidth="1"/>
    <col min="7953" max="7953" width="15.42578125" style="131" customWidth="1"/>
    <col min="7954" max="7954" width="15" style="131" customWidth="1"/>
    <col min="7955" max="7956" width="15.85546875" style="131" customWidth="1"/>
    <col min="7957" max="7957" width="15.28515625" style="131" customWidth="1"/>
    <col min="7958" max="7958" width="16" style="131" customWidth="1"/>
    <col min="7959" max="7959" width="15.85546875" style="131" customWidth="1"/>
    <col min="7960" max="7960" width="16.140625" style="131" customWidth="1"/>
    <col min="7961" max="7961" width="15.7109375" style="131" customWidth="1"/>
    <col min="7962" max="7962" width="16.5703125" style="131" customWidth="1"/>
    <col min="7963" max="7963" width="15.5703125" style="131" customWidth="1"/>
    <col min="7964" max="7964" width="14.5703125" style="131" customWidth="1"/>
    <col min="7965" max="7965" width="17.28515625" style="131" customWidth="1"/>
    <col min="7966" max="7966" width="18.85546875" style="131" customWidth="1"/>
    <col min="7967" max="8192" width="9.140625" style="131"/>
    <col min="8193" max="8193" width="51.28515625" style="131" customWidth="1"/>
    <col min="8194" max="8194" width="18.5703125" style="131" customWidth="1"/>
    <col min="8195" max="8195" width="16.7109375" style="131" customWidth="1"/>
    <col min="8196" max="8196" width="15.85546875" style="131" customWidth="1"/>
    <col min="8197" max="8197" width="17.7109375" style="131" customWidth="1"/>
    <col min="8198" max="8198" width="20.28515625" style="131" customWidth="1"/>
    <col min="8199" max="8199" width="17.7109375" style="131" customWidth="1"/>
    <col min="8200" max="8200" width="18.85546875" style="131" customWidth="1"/>
    <col min="8201" max="8201" width="17" style="131" customWidth="1"/>
    <col min="8202" max="8202" width="16.7109375" style="131" customWidth="1"/>
    <col min="8203" max="8203" width="16" style="131" customWidth="1"/>
    <col min="8204" max="8204" width="15.85546875" style="131" customWidth="1"/>
    <col min="8205" max="8205" width="16.28515625" style="131" customWidth="1"/>
    <col min="8206" max="8206" width="15.85546875" style="131" customWidth="1"/>
    <col min="8207" max="8207" width="16.140625" style="131" customWidth="1"/>
    <col min="8208" max="8208" width="18.28515625" style="131" customWidth="1"/>
    <col min="8209" max="8209" width="15.42578125" style="131" customWidth="1"/>
    <col min="8210" max="8210" width="15" style="131" customWidth="1"/>
    <col min="8211" max="8212" width="15.85546875" style="131" customWidth="1"/>
    <col min="8213" max="8213" width="15.28515625" style="131" customWidth="1"/>
    <col min="8214" max="8214" width="16" style="131" customWidth="1"/>
    <col min="8215" max="8215" width="15.85546875" style="131" customWidth="1"/>
    <col min="8216" max="8216" width="16.140625" style="131" customWidth="1"/>
    <col min="8217" max="8217" width="15.7109375" style="131" customWidth="1"/>
    <col min="8218" max="8218" width="16.5703125" style="131" customWidth="1"/>
    <col min="8219" max="8219" width="15.5703125" style="131" customWidth="1"/>
    <col min="8220" max="8220" width="14.5703125" style="131" customWidth="1"/>
    <col min="8221" max="8221" width="17.28515625" style="131" customWidth="1"/>
    <col min="8222" max="8222" width="18.85546875" style="131" customWidth="1"/>
    <col min="8223" max="8448" width="9.140625" style="131"/>
    <col min="8449" max="8449" width="51.28515625" style="131" customWidth="1"/>
    <col min="8450" max="8450" width="18.5703125" style="131" customWidth="1"/>
    <col min="8451" max="8451" width="16.7109375" style="131" customWidth="1"/>
    <col min="8452" max="8452" width="15.85546875" style="131" customWidth="1"/>
    <col min="8453" max="8453" width="17.7109375" style="131" customWidth="1"/>
    <col min="8454" max="8454" width="20.28515625" style="131" customWidth="1"/>
    <col min="8455" max="8455" width="17.7109375" style="131" customWidth="1"/>
    <col min="8456" max="8456" width="18.85546875" style="131" customWidth="1"/>
    <col min="8457" max="8457" width="17" style="131" customWidth="1"/>
    <col min="8458" max="8458" width="16.7109375" style="131" customWidth="1"/>
    <col min="8459" max="8459" width="16" style="131" customWidth="1"/>
    <col min="8460" max="8460" width="15.85546875" style="131" customWidth="1"/>
    <col min="8461" max="8461" width="16.28515625" style="131" customWidth="1"/>
    <col min="8462" max="8462" width="15.85546875" style="131" customWidth="1"/>
    <col min="8463" max="8463" width="16.140625" style="131" customWidth="1"/>
    <col min="8464" max="8464" width="18.28515625" style="131" customWidth="1"/>
    <col min="8465" max="8465" width="15.42578125" style="131" customWidth="1"/>
    <col min="8466" max="8466" width="15" style="131" customWidth="1"/>
    <col min="8467" max="8468" width="15.85546875" style="131" customWidth="1"/>
    <col min="8469" max="8469" width="15.28515625" style="131" customWidth="1"/>
    <col min="8470" max="8470" width="16" style="131" customWidth="1"/>
    <col min="8471" max="8471" width="15.85546875" style="131" customWidth="1"/>
    <col min="8472" max="8472" width="16.140625" style="131" customWidth="1"/>
    <col min="8473" max="8473" width="15.7109375" style="131" customWidth="1"/>
    <col min="8474" max="8474" width="16.5703125" style="131" customWidth="1"/>
    <col min="8475" max="8475" width="15.5703125" style="131" customWidth="1"/>
    <col min="8476" max="8476" width="14.5703125" style="131" customWidth="1"/>
    <col min="8477" max="8477" width="17.28515625" style="131" customWidth="1"/>
    <col min="8478" max="8478" width="18.85546875" style="131" customWidth="1"/>
    <col min="8479" max="8704" width="9.140625" style="131"/>
    <col min="8705" max="8705" width="51.28515625" style="131" customWidth="1"/>
    <col min="8706" max="8706" width="18.5703125" style="131" customWidth="1"/>
    <col min="8707" max="8707" width="16.7109375" style="131" customWidth="1"/>
    <col min="8708" max="8708" width="15.85546875" style="131" customWidth="1"/>
    <col min="8709" max="8709" width="17.7109375" style="131" customWidth="1"/>
    <col min="8710" max="8710" width="20.28515625" style="131" customWidth="1"/>
    <col min="8711" max="8711" width="17.7109375" style="131" customWidth="1"/>
    <col min="8712" max="8712" width="18.85546875" style="131" customWidth="1"/>
    <col min="8713" max="8713" width="17" style="131" customWidth="1"/>
    <col min="8714" max="8714" width="16.7109375" style="131" customWidth="1"/>
    <col min="8715" max="8715" width="16" style="131" customWidth="1"/>
    <col min="8716" max="8716" width="15.85546875" style="131" customWidth="1"/>
    <col min="8717" max="8717" width="16.28515625" style="131" customWidth="1"/>
    <col min="8718" max="8718" width="15.85546875" style="131" customWidth="1"/>
    <col min="8719" max="8719" width="16.140625" style="131" customWidth="1"/>
    <col min="8720" max="8720" width="18.28515625" style="131" customWidth="1"/>
    <col min="8721" max="8721" width="15.42578125" style="131" customWidth="1"/>
    <col min="8722" max="8722" width="15" style="131" customWidth="1"/>
    <col min="8723" max="8724" width="15.85546875" style="131" customWidth="1"/>
    <col min="8725" max="8725" width="15.28515625" style="131" customWidth="1"/>
    <col min="8726" max="8726" width="16" style="131" customWidth="1"/>
    <col min="8727" max="8727" width="15.85546875" style="131" customWidth="1"/>
    <col min="8728" max="8728" width="16.140625" style="131" customWidth="1"/>
    <col min="8729" max="8729" width="15.7109375" style="131" customWidth="1"/>
    <col min="8730" max="8730" width="16.5703125" style="131" customWidth="1"/>
    <col min="8731" max="8731" width="15.5703125" style="131" customWidth="1"/>
    <col min="8732" max="8732" width="14.5703125" style="131" customWidth="1"/>
    <col min="8733" max="8733" width="17.28515625" style="131" customWidth="1"/>
    <col min="8734" max="8734" width="18.85546875" style="131" customWidth="1"/>
    <col min="8735" max="8960" width="9.140625" style="131"/>
    <col min="8961" max="8961" width="51.28515625" style="131" customWidth="1"/>
    <col min="8962" max="8962" width="18.5703125" style="131" customWidth="1"/>
    <col min="8963" max="8963" width="16.7109375" style="131" customWidth="1"/>
    <col min="8964" max="8964" width="15.85546875" style="131" customWidth="1"/>
    <col min="8965" max="8965" width="17.7109375" style="131" customWidth="1"/>
    <col min="8966" max="8966" width="20.28515625" style="131" customWidth="1"/>
    <col min="8967" max="8967" width="17.7109375" style="131" customWidth="1"/>
    <col min="8968" max="8968" width="18.85546875" style="131" customWidth="1"/>
    <col min="8969" max="8969" width="17" style="131" customWidth="1"/>
    <col min="8970" max="8970" width="16.7109375" style="131" customWidth="1"/>
    <col min="8971" max="8971" width="16" style="131" customWidth="1"/>
    <col min="8972" max="8972" width="15.85546875" style="131" customWidth="1"/>
    <col min="8973" max="8973" width="16.28515625" style="131" customWidth="1"/>
    <col min="8974" max="8974" width="15.85546875" style="131" customWidth="1"/>
    <col min="8975" max="8975" width="16.140625" style="131" customWidth="1"/>
    <col min="8976" max="8976" width="18.28515625" style="131" customWidth="1"/>
    <col min="8977" max="8977" width="15.42578125" style="131" customWidth="1"/>
    <col min="8978" max="8978" width="15" style="131" customWidth="1"/>
    <col min="8979" max="8980" width="15.85546875" style="131" customWidth="1"/>
    <col min="8981" max="8981" width="15.28515625" style="131" customWidth="1"/>
    <col min="8982" max="8982" width="16" style="131" customWidth="1"/>
    <col min="8983" max="8983" width="15.85546875" style="131" customWidth="1"/>
    <col min="8984" max="8984" width="16.140625" style="131" customWidth="1"/>
    <col min="8985" max="8985" width="15.7109375" style="131" customWidth="1"/>
    <col min="8986" max="8986" width="16.5703125" style="131" customWidth="1"/>
    <col min="8987" max="8987" width="15.5703125" style="131" customWidth="1"/>
    <col min="8988" max="8988" width="14.5703125" style="131" customWidth="1"/>
    <col min="8989" max="8989" width="17.28515625" style="131" customWidth="1"/>
    <col min="8990" max="8990" width="18.85546875" style="131" customWidth="1"/>
    <col min="8991" max="9216" width="9.140625" style="131"/>
    <col min="9217" max="9217" width="51.28515625" style="131" customWidth="1"/>
    <col min="9218" max="9218" width="18.5703125" style="131" customWidth="1"/>
    <col min="9219" max="9219" width="16.7109375" style="131" customWidth="1"/>
    <col min="9220" max="9220" width="15.85546875" style="131" customWidth="1"/>
    <col min="9221" max="9221" width="17.7109375" style="131" customWidth="1"/>
    <col min="9222" max="9222" width="20.28515625" style="131" customWidth="1"/>
    <col min="9223" max="9223" width="17.7109375" style="131" customWidth="1"/>
    <col min="9224" max="9224" width="18.85546875" style="131" customWidth="1"/>
    <col min="9225" max="9225" width="17" style="131" customWidth="1"/>
    <col min="9226" max="9226" width="16.7109375" style="131" customWidth="1"/>
    <col min="9227" max="9227" width="16" style="131" customWidth="1"/>
    <col min="9228" max="9228" width="15.85546875" style="131" customWidth="1"/>
    <col min="9229" max="9229" width="16.28515625" style="131" customWidth="1"/>
    <col min="9230" max="9230" width="15.85546875" style="131" customWidth="1"/>
    <col min="9231" max="9231" width="16.140625" style="131" customWidth="1"/>
    <col min="9232" max="9232" width="18.28515625" style="131" customWidth="1"/>
    <col min="9233" max="9233" width="15.42578125" style="131" customWidth="1"/>
    <col min="9234" max="9234" width="15" style="131" customWidth="1"/>
    <col min="9235" max="9236" width="15.85546875" style="131" customWidth="1"/>
    <col min="9237" max="9237" width="15.28515625" style="131" customWidth="1"/>
    <col min="9238" max="9238" width="16" style="131" customWidth="1"/>
    <col min="9239" max="9239" width="15.85546875" style="131" customWidth="1"/>
    <col min="9240" max="9240" width="16.140625" style="131" customWidth="1"/>
    <col min="9241" max="9241" width="15.7109375" style="131" customWidth="1"/>
    <col min="9242" max="9242" width="16.5703125" style="131" customWidth="1"/>
    <col min="9243" max="9243" width="15.5703125" style="131" customWidth="1"/>
    <col min="9244" max="9244" width="14.5703125" style="131" customWidth="1"/>
    <col min="9245" max="9245" width="17.28515625" style="131" customWidth="1"/>
    <col min="9246" max="9246" width="18.85546875" style="131" customWidth="1"/>
    <col min="9247" max="9472" width="9.140625" style="131"/>
    <col min="9473" max="9473" width="51.28515625" style="131" customWidth="1"/>
    <col min="9474" max="9474" width="18.5703125" style="131" customWidth="1"/>
    <col min="9475" max="9475" width="16.7109375" style="131" customWidth="1"/>
    <col min="9476" max="9476" width="15.85546875" style="131" customWidth="1"/>
    <col min="9477" max="9477" width="17.7109375" style="131" customWidth="1"/>
    <col min="9478" max="9478" width="20.28515625" style="131" customWidth="1"/>
    <col min="9479" max="9479" width="17.7109375" style="131" customWidth="1"/>
    <col min="9480" max="9480" width="18.85546875" style="131" customWidth="1"/>
    <col min="9481" max="9481" width="17" style="131" customWidth="1"/>
    <col min="9482" max="9482" width="16.7109375" style="131" customWidth="1"/>
    <col min="9483" max="9483" width="16" style="131" customWidth="1"/>
    <col min="9484" max="9484" width="15.85546875" style="131" customWidth="1"/>
    <col min="9485" max="9485" width="16.28515625" style="131" customWidth="1"/>
    <col min="9486" max="9486" width="15.85546875" style="131" customWidth="1"/>
    <col min="9487" max="9487" width="16.140625" style="131" customWidth="1"/>
    <col min="9488" max="9488" width="18.28515625" style="131" customWidth="1"/>
    <col min="9489" max="9489" width="15.42578125" style="131" customWidth="1"/>
    <col min="9490" max="9490" width="15" style="131" customWidth="1"/>
    <col min="9491" max="9492" width="15.85546875" style="131" customWidth="1"/>
    <col min="9493" max="9493" width="15.28515625" style="131" customWidth="1"/>
    <col min="9494" max="9494" width="16" style="131" customWidth="1"/>
    <col min="9495" max="9495" width="15.85546875" style="131" customWidth="1"/>
    <col min="9496" max="9496" width="16.140625" style="131" customWidth="1"/>
    <col min="9497" max="9497" width="15.7109375" style="131" customWidth="1"/>
    <col min="9498" max="9498" width="16.5703125" style="131" customWidth="1"/>
    <col min="9499" max="9499" width="15.5703125" style="131" customWidth="1"/>
    <col min="9500" max="9500" width="14.5703125" style="131" customWidth="1"/>
    <col min="9501" max="9501" width="17.28515625" style="131" customWidth="1"/>
    <col min="9502" max="9502" width="18.85546875" style="131" customWidth="1"/>
    <col min="9503" max="9728" width="9.140625" style="131"/>
    <col min="9729" max="9729" width="51.28515625" style="131" customWidth="1"/>
    <col min="9730" max="9730" width="18.5703125" style="131" customWidth="1"/>
    <col min="9731" max="9731" width="16.7109375" style="131" customWidth="1"/>
    <col min="9732" max="9732" width="15.85546875" style="131" customWidth="1"/>
    <col min="9733" max="9733" width="17.7109375" style="131" customWidth="1"/>
    <col min="9734" max="9734" width="20.28515625" style="131" customWidth="1"/>
    <col min="9735" max="9735" width="17.7109375" style="131" customWidth="1"/>
    <col min="9736" max="9736" width="18.85546875" style="131" customWidth="1"/>
    <col min="9737" max="9737" width="17" style="131" customWidth="1"/>
    <col min="9738" max="9738" width="16.7109375" style="131" customWidth="1"/>
    <col min="9739" max="9739" width="16" style="131" customWidth="1"/>
    <col min="9740" max="9740" width="15.85546875" style="131" customWidth="1"/>
    <col min="9741" max="9741" width="16.28515625" style="131" customWidth="1"/>
    <col min="9742" max="9742" width="15.85546875" style="131" customWidth="1"/>
    <col min="9743" max="9743" width="16.140625" style="131" customWidth="1"/>
    <col min="9744" max="9744" width="18.28515625" style="131" customWidth="1"/>
    <col min="9745" max="9745" width="15.42578125" style="131" customWidth="1"/>
    <col min="9746" max="9746" width="15" style="131" customWidth="1"/>
    <col min="9747" max="9748" width="15.85546875" style="131" customWidth="1"/>
    <col min="9749" max="9749" width="15.28515625" style="131" customWidth="1"/>
    <col min="9750" max="9750" width="16" style="131" customWidth="1"/>
    <col min="9751" max="9751" width="15.85546875" style="131" customWidth="1"/>
    <col min="9752" max="9752" width="16.140625" style="131" customWidth="1"/>
    <col min="9753" max="9753" width="15.7109375" style="131" customWidth="1"/>
    <col min="9754" max="9754" width="16.5703125" style="131" customWidth="1"/>
    <col min="9755" max="9755" width="15.5703125" style="131" customWidth="1"/>
    <col min="9756" max="9756" width="14.5703125" style="131" customWidth="1"/>
    <col min="9757" max="9757" width="17.28515625" style="131" customWidth="1"/>
    <col min="9758" max="9758" width="18.85546875" style="131" customWidth="1"/>
    <col min="9759" max="9984" width="9.140625" style="131"/>
    <col min="9985" max="9985" width="51.28515625" style="131" customWidth="1"/>
    <col min="9986" max="9986" width="18.5703125" style="131" customWidth="1"/>
    <col min="9987" max="9987" width="16.7109375" style="131" customWidth="1"/>
    <col min="9988" max="9988" width="15.85546875" style="131" customWidth="1"/>
    <col min="9989" max="9989" width="17.7109375" style="131" customWidth="1"/>
    <col min="9990" max="9990" width="20.28515625" style="131" customWidth="1"/>
    <col min="9991" max="9991" width="17.7109375" style="131" customWidth="1"/>
    <col min="9992" max="9992" width="18.85546875" style="131" customWidth="1"/>
    <col min="9993" max="9993" width="17" style="131" customWidth="1"/>
    <col min="9994" max="9994" width="16.7109375" style="131" customWidth="1"/>
    <col min="9995" max="9995" width="16" style="131" customWidth="1"/>
    <col min="9996" max="9996" width="15.85546875" style="131" customWidth="1"/>
    <col min="9997" max="9997" width="16.28515625" style="131" customWidth="1"/>
    <col min="9998" max="9998" width="15.85546875" style="131" customWidth="1"/>
    <col min="9999" max="9999" width="16.140625" style="131" customWidth="1"/>
    <col min="10000" max="10000" width="18.28515625" style="131" customWidth="1"/>
    <col min="10001" max="10001" width="15.42578125" style="131" customWidth="1"/>
    <col min="10002" max="10002" width="15" style="131" customWidth="1"/>
    <col min="10003" max="10004" width="15.85546875" style="131" customWidth="1"/>
    <col min="10005" max="10005" width="15.28515625" style="131" customWidth="1"/>
    <col min="10006" max="10006" width="16" style="131" customWidth="1"/>
    <col min="10007" max="10007" width="15.85546875" style="131" customWidth="1"/>
    <col min="10008" max="10008" width="16.140625" style="131" customWidth="1"/>
    <col min="10009" max="10009" width="15.7109375" style="131" customWidth="1"/>
    <col min="10010" max="10010" width="16.5703125" style="131" customWidth="1"/>
    <col min="10011" max="10011" width="15.5703125" style="131" customWidth="1"/>
    <col min="10012" max="10012" width="14.5703125" style="131" customWidth="1"/>
    <col min="10013" max="10013" width="17.28515625" style="131" customWidth="1"/>
    <col min="10014" max="10014" width="18.85546875" style="131" customWidth="1"/>
    <col min="10015" max="10240" width="9.140625" style="131"/>
    <col min="10241" max="10241" width="51.28515625" style="131" customWidth="1"/>
    <col min="10242" max="10242" width="18.5703125" style="131" customWidth="1"/>
    <col min="10243" max="10243" width="16.7109375" style="131" customWidth="1"/>
    <col min="10244" max="10244" width="15.85546875" style="131" customWidth="1"/>
    <col min="10245" max="10245" width="17.7109375" style="131" customWidth="1"/>
    <col min="10246" max="10246" width="20.28515625" style="131" customWidth="1"/>
    <col min="10247" max="10247" width="17.7109375" style="131" customWidth="1"/>
    <col min="10248" max="10248" width="18.85546875" style="131" customWidth="1"/>
    <col min="10249" max="10249" width="17" style="131" customWidth="1"/>
    <col min="10250" max="10250" width="16.7109375" style="131" customWidth="1"/>
    <col min="10251" max="10251" width="16" style="131" customWidth="1"/>
    <col min="10252" max="10252" width="15.85546875" style="131" customWidth="1"/>
    <col min="10253" max="10253" width="16.28515625" style="131" customWidth="1"/>
    <col min="10254" max="10254" width="15.85546875" style="131" customWidth="1"/>
    <col min="10255" max="10255" width="16.140625" style="131" customWidth="1"/>
    <col min="10256" max="10256" width="18.28515625" style="131" customWidth="1"/>
    <col min="10257" max="10257" width="15.42578125" style="131" customWidth="1"/>
    <col min="10258" max="10258" width="15" style="131" customWidth="1"/>
    <col min="10259" max="10260" width="15.85546875" style="131" customWidth="1"/>
    <col min="10261" max="10261" width="15.28515625" style="131" customWidth="1"/>
    <col min="10262" max="10262" width="16" style="131" customWidth="1"/>
    <col min="10263" max="10263" width="15.85546875" style="131" customWidth="1"/>
    <col min="10264" max="10264" width="16.140625" style="131" customWidth="1"/>
    <col min="10265" max="10265" width="15.7109375" style="131" customWidth="1"/>
    <col min="10266" max="10266" width="16.5703125" style="131" customWidth="1"/>
    <col min="10267" max="10267" width="15.5703125" style="131" customWidth="1"/>
    <col min="10268" max="10268" width="14.5703125" style="131" customWidth="1"/>
    <col min="10269" max="10269" width="17.28515625" style="131" customWidth="1"/>
    <col min="10270" max="10270" width="18.85546875" style="131" customWidth="1"/>
    <col min="10271" max="10496" width="9.140625" style="131"/>
    <col min="10497" max="10497" width="51.28515625" style="131" customWidth="1"/>
    <col min="10498" max="10498" width="18.5703125" style="131" customWidth="1"/>
    <col min="10499" max="10499" width="16.7109375" style="131" customWidth="1"/>
    <col min="10500" max="10500" width="15.85546875" style="131" customWidth="1"/>
    <col min="10501" max="10501" width="17.7109375" style="131" customWidth="1"/>
    <col min="10502" max="10502" width="20.28515625" style="131" customWidth="1"/>
    <col min="10503" max="10503" width="17.7109375" style="131" customWidth="1"/>
    <col min="10504" max="10504" width="18.85546875" style="131" customWidth="1"/>
    <col min="10505" max="10505" width="17" style="131" customWidth="1"/>
    <col min="10506" max="10506" width="16.7109375" style="131" customWidth="1"/>
    <col min="10507" max="10507" width="16" style="131" customWidth="1"/>
    <col min="10508" max="10508" width="15.85546875" style="131" customWidth="1"/>
    <col min="10509" max="10509" width="16.28515625" style="131" customWidth="1"/>
    <col min="10510" max="10510" width="15.85546875" style="131" customWidth="1"/>
    <col min="10511" max="10511" width="16.140625" style="131" customWidth="1"/>
    <col min="10512" max="10512" width="18.28515625" style="131" customWidth="1"/>
    <col min="10513" max="10513" width="15.42578125" style="131" customWidth="1"/>
    <col min="10514" max="10514" width="15" style="131" customWidth="1"/>
    <col min="10515" max="10516" width="15.85546875" style="131" customWidth="1"/>
    <col min="10517" max="10517" width="15.28515625" style="131" customWidth="1"/>
    <col min="10518" max="10518" width="16" style="131" customWidth="1"/>
    <col min="10519" max="10519" width="15.85546875" style="131" customWidth="1"/>
    <col min="10520" max="10520" width="16.140625" style="131" customWidth="1"/>
    <col min="10521" max="10521" width="15.7109375" style="131" customWidth="1"/>
    <col min="10522" max="10522" width="16.5703125" style="131" customWidth="1"/>
    <col min="10523" max="10523" width="15.5703125" style="131" customWidth="1"/>
    <col min="10524" max="10524" width="14.5703125" style="131" customWidth="1"/>
    <col min="10525" max="10525" width="17.28515625" style="131" customWidth="1"/>
    <col min="10526" max="10526" width="18.85546875" style="131" customWidth="1"/>
    <col min="10527" max="10752" width="9.140625" style="131"/>
    <col min="10753" max="10753" width="51.28515625" style="131" customWidth="1"/>
    <col min="10754" max="10754" width="18.5703125" style="131" customWidth="1"/>
    <col min="10755" max="10755" width="16.7109375" style="131" customWidth="1"/>
    <col min="10756" max="10756" width="15.85546875" style="131" customWidth="1"/>
    <col min="10757" max="10757" width="17.7109375" style="131" customWidth="1"/>
    <col min="10758" max="10758" width="20.28515625" style="131" customWidth="1"/>
    <col min="10759" max="10759" width="17.7109375" style="131" customWidth="1"/>
    <col min="10760" max="10760" width="18.85546875" style="131" customWidth="1"/>
    <col min="10761" max="10761" width="17" style="131" customWidth="1"/>
    <col min="10762" max="10762" width="16.7109375" style="131" customWidth="1"/>
    <col min="10763" max="10763" width="16" style="131" customWidth="1"/>
    <col min="10764" max="10764" width="15.85546875" style="131" customWidth="1"/>
    <col min="10765" max="10765" width="16.28515625" style="131" customWidth="1"/>
    <col min="10766" max="10766" width="15.85546875" style="131" customWidth="1"/>
    <col min="10767" max="10767" width="16.140625" style="131" customWidth="1"/>
    <col min="10768" max="10768" width="18.28515625" style="131" customWidth="1"/>
    <col min="10769" max="10769" width="15.42578125" style="131" customWidth="1"/>
    <col min="10770" max="10770" width="15" style="131" customWidth="1"/>
    <col min="10771" max="10772" width="15.85546875" style="131" customWidth="1"/>
    <col min="10773" max="10773" width="15.28515625" style="131" customWidth="1"/>
    <col min="10774" max="10774" width="16" style="131" customWidth="1"/>
    <col min="10775" max="10775" width="15.85546875" style="131" customWidth="1"/>
    <col min="10776" max="10776" width="16.140625" style="131" customWidth="1"/>
    <col min="10777" max="10777" width="15.7109375" style="131" customWidth="1"/>
    <col min="10778" max="10778" width="16.5703125" style="131" customWidth="1"/>
    <col min="10779" max="10779" width="15.5703125" style="131" customWidth="1"/>
    <col min="10780" max="10780" width="14.5703125" style="131" customWidth="1"/>
    <col min="10781" max="10781" width="17.28515625" style="131" customWidth="1"/>
    <col min="10782" max="10782" width="18.85546875" style="131" customWidth="1"/>
    <col min="10783" max="11008" width="9.140625" style="131"/>
    <col min="11009" max="11009" width="51.28515625" style="131" customWidth="1"/>
    <col min="11010" max="11010" width="18.5703125" style="131" customWidth="1"/>
    <col min="11011" max="11011" width="16.7109375" style="131" customWidth="1"/>
    <col min="11012" max="11012" width="15.85546875" style="131" customWidth="1"/>
    <col min="11013" max="11013" width="17.7109375" style="131" customWidth="1"/>
    <col min="11014" max="11014" width="20.28515625" style="131" customWidth="1"/>
    <col min="11015" max="11015" width="17.7109375" style="131" customWidth="1"/>
    <col min="11016" max="11016" width="18.85546875" style="131" customWidth="1"/>
    <col min="11017" max="11017" width="17" style="131" customWidth="1"/>
    <col min="11018" max="11018" width="16.7109375" style="131" customWidth="1"/>
    <col min="11019" max="11019" width="16" style="131" customWidth="1"/>
    <col min="11020" max="11020" width="15.85546875" style="131" customWidth="1"/>
    <col min="11021" max="11021" width="16.28515625" style="131" customWidth="1"/>
    <col min="11022" max="11022" width="15.85546875" style="131" customWidth="1"/>
    <col min="11023" max="11023" width="16.140625" style="131" customWidth="1"/>
    <col min="11024" max="11024" width="18.28515625" style="131" customWidth="1"/>
    <col min="11025" max="11025" width="15.42578125" style="131" customWidth="1"/>
    <col min="11026" max="11026" width="15" style="131" customWidth="1"/>
    <col min="11027" max="11028" width="15.85546875" style="131" customWidth="1"/>
    <col min="11029" max="11029" width="15.28515625" style="131" customWidth="1"/>
    <col min="11030" max="11030" width="16" style="131" customWidth="1"/>
    <col min="11031" max="11031" width="15.85546875" style="131" customWidth="1"/>
    <col min="11032" max="11032" width="16.140625" style="131" customWidth="1"/>
    <col min="11033" max="11033" width="15.7109375" style="131" customWidth="1"/>
    <col min="11034" max="11034" width="16.5703125" style="131" customWidth="1"/>
    <col min="11035" max="11035" width="15.5703125" style="131" customWidth="1"/>
    <col min="11036" max="11036" width="14.5703125" style="131" customWidth="1"/>
    <col min="11037" max="11037" width="17.28515625" style="131" customWidth="1"/>
    <col min="11038" max="11038" width="18.85546875" style="131" customWidth="1"/>
    <col min="11039" max="11264" width="9.140625" style="131"/>
    <col min="11265" max="11265" width="51.28515625" style="131" customWidth="1"/>
    <col min="11266" max="11266" width="18.5703125" style="131" customWidth="1"/>
    <col min="11267" max="11267" width="16.7109375" style="131" customWidth="1"/>
    <col min="11268" max="11268" width="15.85546875" style="131" customWidth="1"/>
    <col min="11269" max="11269" width="17.7109375" style="131" customWidth="1"/>
    <col min="11270" max="11270" width="20.28515625" style="131" customWidth="1"/>
    <col min="11271" max="11271" width="17.7109375" style="131" customWidth="1"/>
    <col min="11272" max="11272" width="18.85546875" style="131" customWidth="1"/>
    <col min="11273" max="11273" width="17" style="131" customWidth="1"/>
    <col min="11274" max="11274" width="16.7109375" style="131" customWidth="1"/>
    <col min="11275" max="11275" width="16" style="131" customWidth="1"/>
    <col min="11276" max="11276" width="15.85546875" style="131" customWidth="1"/>
    <col min="11277" max="11277" width="16.28515625" style="131" customWidth="1"/>
    <col min="11278" max="11278" width="15.85546875" style="131" customWidth="1"/>
    <col min="11279" max="11279" width="16.140625" style="131" customWidth="1"/>
    <col min="11280" max="11280" width="18.28515625" style="131" customWidth="1"/>
    <col min="11281" max="11281" width="15.42578125" style="131" customWidth="1"/>
    <col min="11282" max="11282" width="15" style="131" customWidth="1"/>
    <col min="11283" max="11284" width="15.85546875" style="131" customWidth="1"/>
    <col min="11285" max="11285" width="15.28515625" style="131" customWidth="1"/>
    <col min="11286" max="11286" width="16" style="131" customWidth="1"/>
    <col min="11287" max="11287" width="15.85546875" style="131" customWidth="1"/>
    <col min="11288" max="11288" width="16.140625" style="131" customWidth="1"/>
    <col min="11289" max="11289" width="15.7109375" style="131" customWidth="1"/>
    <col min="11290" max="11290" width="16.5703125" style="131" customWidth="1"/>
    <col min="11291" max="11291" width="15.5703125" style="131" customWidth="1"/>
    <col min="11292" max="11292" width="14.5703125" style="131" customWidth="1"/>
    <col min="11293" max="11293" width="17.28515625" style="131" customWidth="1"/>
    <col min="11294" max="11294" width="18.85546875" style="131" customWidth="1"/>
    <col min="11295" max="11520" width="9.140625" style="131"/>
    <col min="11521" max="11521" width="51.28515625" style="131" customWidth="1"/>
    <col min="11522" max="11522" width="18.5703125" style="131" customWidth="1"/>
    <col min="11523" max="11523" width="16.7109375" style="131" customWidth="1"/>
    <col min="11524" max="11524" width="15.85546875" style="131" customWidth="1"/>
    <col min="11525" max="11525" width="17.7109375" style="131" customWidth="1"/>
    <col min="11526" max="11526" width="20.28515625" style="131" customWidth="1"/>
    <col min="11527" max="11527" width="17.7109375" style="131" customWidth="1"/>
    <col min="11528" max="11528" width="18.85546875" style="131" customWidth="1"/>
    <col min="11529" max="11529" width="17" style="131" customWidth="1"/>
    <col min="11530" max="11530" width="16.7109375" style="131" customWidth="1"/>
    <col min="11531" max="11531" width="16" style="131" customWidth="1"/>
    <col min="11532" max="11532" width="15.85546875" style="131" customWidth="1"/>
    <col min="11533" max="11533" width="16.28515625" style="131" customWidth="1"/>
    <col min="11534" max="11534" width="15.85546875" style="131" customWidth="1"/>
    <col min="11535" max="11535" width="16.140625" style="131" customWidth="1"/>
    <col min="11536" max="11536" width="18.28515625" style="131" customWidth="1"/>
    <col min="11537" max="11537" width="15.42578125" style="131" customWidth="1"/>
    <col min="11538" max="11538" width="15" style="131" customWidth="1"/>
    <col min="11539" max="11540" width="15.85546875" style="131" customWidth="1"/>
    <col min="11541" max="11541" width="15.28515625" style="131" customWidth="1"/>
    <col min="11542" max="11542" width="16" style="131" customWidth="1"/>
    <col min="11543" max="11543" width="15.85546875" style="131" customWidth="1"/>
    <col min="11544" max="11544" width="16.140625" style="131" customWidth="1"/>
    <col min="11545" max="11545" width="15.7109375" style="131" customWidth="1"/>
    <col min="11546" max="11546" width="16.5703125" style="131" customWidth="1"/>
    <col min="11547" max="11547" width="15.5703125" style="131" customWidth="1"/>
    <col min="11548" max="11548" width="14.5703125" style="131" customWidth="1"/>
    <col min="11549" max="11549" width="17.28515625" style="131" customWidth="1"/>
    <col min="11550" max="11550" width="18.85546875" style="131" customWidth="1"/>
    <col min="11551" max="11776" width="9.140625" style="131"/>
    <col min="11777" max="11777" width="51.28515625" style="131" customWidth="1"/>
    <col min="11778" max="11778" width="18.5703125" style="131" customWidth="1"/>
    <col min="11779" max="11779" width="16.7109375" style="131" customWidth="1"/>
    <col min="11780" max="11780" width="15.85546875" style="131" customWidth="1"/>
    <col min="11781" max="11781" width="17.7109375" style="131" customWidth="1"/>
    <col min="11782" max="11782" width="20.28515625" style="131" customWidth="1"/>
    <col min="11783" max="11783" width="17.7109375" style="131" customWidth="1"/>
    <col min="11784" max="11784" width="18.85546875" style="131" customWidth="1"/>
    <col min="11785" max="11785" width="17" style="131" customWidth="1"/>
    <col min="11786" max="11786" width="16.7109375" style="131" customWidth="1"/>
    <col min="11787" max="11787" width="16" style="131" customWidth="1"/>
    <col min="11788" max="11788" width="15.85546875" style="131" customWidth="1"/>
    <col min="11789" max="11789" width="16.28515625" style="131" customWidth="1"/>
    <col min="11790" max="11790" width="15.85546875" style="131" customWidth="1"/>
    <col min="11791" max="11791" width="16.140625" style="131" customWidth="1"/>
    <col min="11792" max="11792" width="18.28515625" style="131" customWidth="1"/>
    <col min="11793" max="11793" width="15.42578125" style="131" customWidth="1"/>
    <col min="11794" max="11794" width="15" style="131" customWidth="1"/>
    <col min="11795" max="11796" width="15.85546875" style="131" customWidth="1"/>
    <col min="11797" max="11797" width="15.28515625" style="131" customWidth="1"/>
    <col min="11798" max="11798" width="16" style="131" customWidth="1"/>
    <col min="11799" max="11799" width="15.85546875" style="131" customWidth="1"/>
    <col min="11800" max="11800" width="16.140625" style="131" customWidth="1"/>
    <col min="11801" max="11801" width="15.7109375" style="131" customWidth="1"/>
    <col min="11802" max="11802" width="16.5703125" style="131" customWidth="1"/>
    <col min="11803" max="11803" width="15.5703125" style="131" customWidth="1"/>
    <col min="11804" max="11804" width="14.5703125" style="131" customWidth="1"/>
    <col min="11805" max="11805" width="17.28515625" style="131" customWidth="1"/>
    <col min="11806" max="11806" width="18.85546875" style="131" customWidth="1"/>
    <col min="11807" max="12032" width="9.140625" style="131"/>
    <col min="12033" max="12033" width="51.28515625" style="131" customWidth="1"/>
    <col min="12034" max="12034" width="18.5703125" style="131" customWidth="1"/>
    <col min="12035" max="12035" width="16.7109375" style="131" customWidth="1"/>
    <col min="12036" max="12036" width="15.85546875" style="131" customWidth="1"/>
    <col min="12037" max="12037" width="17.7109375" style="131" customWidth="1"/>
    <col min="12038" max="12038" width="20.28515625" style="131" customWidth="1"/>
    <col min="12039" max="12039" width="17.7109375" style="131" customWidth="1"/>
    <col min="12040" max="12040" width="18.85546875" style="131" customWidth="1"/>
    <col min="12041" max="12041" width="17" style="131" customWidth="1"/>
    <col min="12042" max="12042" width="16.7109375" style="131" customWidth="1"/>
    <col min="12043" max="12043" width="16" style="131" customWidth="1"/>
    <col min="12044" max="12044" width="15.85546875" style="131" customWidth="1"/>
    <col min="12045" max="12045" width="16.28515625" style="131" customWidth="1"/>
    <col min="12046" max="12046" width="15.85546875" style="131" customWidth="1"/>
    <col min="12047" max="12047" width="16.140625" style="131" customWidth="1"/>
    <col min="12048" max="12048" width="18.28515625" style="131" customWidth="1"/>
    <col min="12049" max="12049" width="15.42578125" style="131" customWidth="1"/>
    <col min="12050" max="12050" width="15" style="131" customWidth="1"/>
    <col min="12051" max="12052" width="15.85546875" style="131" customWidth="1"/>
    <col min="12053" max="12053" width="15.28515625" style="131" customWidth="1"/>
    <col min="12054" max="12054" width="16" style="131" customWidth="1"/>
    <col min="12055" max="12055" width="15.85546875" style="131" customWidth="1"/>
    <col min="12056" max="12056" width="16.140625" style="131" customWidth="1"/>
    <col min="12057" max="12057" width="15.7109375" style="131" customWidth="1"/>
    <col min="12058" max="12058" width="16.5703125" style="131" customWidth="1"/>
    <col min="12059" max="12059" width="15.5703125" style="131" customWidth="1"/>
    <col min="12060" max="12060" width="14.5703125" style="131" customWidth="1"/>
    <col min="12061" max="12061" width="17.28515625" style="131" customWidth="1"/>
    <col min="12062" max="12062" width="18.85546875" style="131" customWidth="1"/>
    <col min="12063" max="12288" width="9.140625" style="131"/>
    <col min="12289" max="12289" width="51.28515625" style="131" customWidth="1"/>
    <col min="12290" max="12290" width="18.5703125" style="131" customWidth="1"/>
    <col min="12291" max="12291" width="16.7109375" style="131" customWidth="1"/>
    <col min="12292" max="12292" width="15.85546875" style="131" customWidth="1"/>
    <col min="12293" max="12293" width="17.7109375" style="131" customWidth="1"/>
    <col min="12294" max="12294" width="20.28515625" style="131" customWidth="1"/>
    <col min="12295" max="12295" width="17.7109375" style="131" customWidth="1"/>
    <col min="12296" max="12296" width="18.85546875" style="131" customWidth="1"/>
    <col min="12297" max="12297" width="17" style="131" customWidth="1"/>
    <col min="12298" max="12298" width="16.7109375" style="131" customWidth="1"/>
    <col min="12299" max="12299" width="16" style="131" customWidth="1"/>
    <col min="12300" max="12300" width="15.85546875" style="131" customWidth="1"/>
    <col min="12301" max="12301" width="16.28515625" style="131" customWidth="1"/>
    <col min="12302" max="12302" width="15.85546875" style="131" customWidth="1"/>
    <col min="12303" max="12303" width="16.140625" style="131" customWidth="1"/>
    <col min="12304" max="12304" width="18.28515625" style="131" customWidth="1"/>
    <col min="12305" max="12305" width="15.42578125" style="131" customWidth="1"/>
    <col min="12306" max="12306" width="15" style="131" customWidth="1"/>
    <col min="12307" max="12308" width="15.85546875" style="131" customWidth="1"/>
    <col min="12309" max="12309" width="15.28515625" style="131" customWidth="1"/>
    <col min="12310" max="12310" width="16" style="131" customWidth="1"/>
    <col min="12311" max="12311" width="15.85546875" style="131" customWidth="1"/>
    <col min="12312" max="12312" width="16.140625" style="131" customWidth="1"/>
    <col min="12313" max="12313" width="15.7109375" style="131" customWidth="1"/>
    <col min="12314" max="12314" width="16.5703125" style="131" customWidth="1"/>
    <col min="12315" max="12315" width="15.5703125" style="131" customWidth="1"/>
    <col min="12316" max="12316" width="14.5703125" style="131" customWidth="1"/>
    <col min="12317" max="12317" width="17.28515625" style="131" customWidth="1"/>
    <col min="12318" max="12318" width="18.85546875" style="131" customWidth="1"/>
    <col min="12319" max="12544" width="9.140625" style="131"/>
    <col min="12545" max="12545" width="51.28515625" style="131" customWidth="1"/>
    <col min="12546" max="12546" width="18.5703125" style="131" customWidth="1"/>
    <col min="12547" max="12547" width="16.7109375" style="131" customWidth="1"/>
    <col min="12548" max="12548" width="15.85546875" style="131" customWidth="1"/>
    <col min="12549" max="12549" width="17.7109375" style="131" customWidth="1"/>
    <col min="12550" max="12550" width="20.28515625" style="131" customWidth="1"/>
    <col min="12551" max="12551" width="17.7109375" style="131" customWidth="1"/>
    <col min="12552" max="12552" width="18.85546875" style="131" customWidth="1"/>
    <col min="12553" max="12553" width="17" style="131" customWidth="1"/>
    <col min="12554" max="12554" width="16.7109375" style="131" customWidth="1"/>
    <col min="12555" max="12555" width="16" style="131" customWidth="1"/>
    <col min="12556" max="12556" width="15.85546875" style="131" customWidth="1"/>
    <col min="12557" max="12557" width="16.28515625" style="131" customWidth="1"/>
    <col min="12558" max="12558" width="15.85546875" style="131" customWidth="1"/>
    <col min="12559" max="12559" width="16.140625" style="131" customWidth="1"/>
    <col min="12560" max="12560" width="18.28515625" style="131" customWidth="1"/>
    <col min="12561" max="12561" width="15.42578125" style="131" customWidth="1"/>
    <col min="12562" max="12562" width="15" style="131" customWidth="1"/>
    <col min="12563" max="12564" width="15.85546875" style="131" customWidth="1"/>
    <col min="12565" max="12565" width="15.28515625" style="131" customWidth="1"/>
    <col min="12566" max="12566" width="16" style="131" customWidth="1"/>
    <col min="12567" max="12567" width="15.85546875" style="131" customWidth="1"/>
    <col min="12568" max="12568" width="16.140625" style="131" customWidth="1"/>
    <col min="12569" max="12569" width="15.7109375" style="131" customWidth="1"/>
    <col min="12570" max="12570" width="16.5703125" style="131" customWidth="1"/>
    <col min="12571" max="12571" width="15.5703125" style="131" customWidth="1"/>
    <col min="12572" max="12572" width="14.5703125" style="131" customWidth="1"/>
    <col min="12573" max="12573" width="17.28515625" style="131" customWidth="1"/>
    <col min="12574" max="12574" width="18.85546875" style="131" customWidth="1"/>
    <col min="12575" max="12800" width="9.140625" style="131"/>
    <col min="12801" max="12801" width="51.28515625" style="131" customWidth="1"/>
    <col min="12802" max="12802" width="18.5703125" style="131" customWidth="1"/>
    <col min="12803" max="12803" width="16.7109375" style="131" customWidth="1"/>
    <col min="12804" max="12804" width="15.85546875" style="131" customWidth="1"/>
    <col min="12805" max="12805" width="17.7109375" style="131" customWidth="1"/>
    <col min="12806" max="12806" width="20.28515625" style="131" customWidth="1"/>
    <col min="12807" max="12807" width="17.7109375" style="131" customWidth="1"/>
    <col min="12808" max="12808" width="18.85546875" style="131" customWidth="1"/>
    <col min="12809" max="12809" width="17" style="131" customWidth="1"/>
    <col min="12810" max="12810" width="16.7109375" style="131" customWidth="1"/>
    <col min="12811" max="12811" width="16" style="131" customWidth="1"/>
    <col min="12812" max="12812" width="15.85546875" style="131" customWidth="1"/>
    <col min="12813" max="12813" width="16.28515625" style="131" customWidth="1"/>
    <col min="12814" max="12814" width="15.85546875" style="131" customWidth="1"/>
    <col min="12815" max="12815" width="16.140625" style="131" customWidth="1"/>
    <col min="12816" max="12816" width="18.28515625" style="131" customWidth="1"/>
    <col min="12817" max="12817" width="15.42578125" style="131" customWidth="1"/>
    <col min="12818" max="12818" width="15" style="131" customWidth="1"/>
    <col min="12819" max="12820" width="15.85546875" style="131" customWidth="1"/>
    <col min="12821" max="12821" width="15.28515625" style="131" customWidth="1"/>
    <col min="12822" max="12822" width="16" style="131" customWidth="1"/>
    <col min="12823" max="12823" width="15.85546875" style="131" customWidth="1"/>
    <col min="12824" max="12824" width="16.140625" style="131" customWidth="1"/>
    <col min="12825" max="12825" width="15.7109375" style="131" customWidth="1"/>
    <col min="12826" max="12826" width="16.5703125" style="131" customWidth="1"/>
    <col min="12827" max="12827" width="15.5703125" style="131" customWidth="1"/>
    <col min="12828" max="12828" width="14.5703125" style="131" customWidth="1"/>
    <col min="12829" max="12829" width="17.28515625" style="131" customWidth="1"/>
    <col min="12830" max="12830" width="18.85546875" style="131" customWidth="1"/>
    <col min="12831" max="13056" width="9.140625" style="131"/>
    <col min="13057" max="13057" width="51.28515625" style="131" customWidth="1"/>
    <col min="13058" max="13058" width="18.5703125" style="131" customWidth="1"/>
    <col min="13059" max="13059" width="16.7109375" style="131" customWidth="1"/>
    <col min="13060" max="13060" width="15.85546875" style="131" customWidth="1"/>
    <col min="13061" max="13061" width="17.7109375" style="131" customWidth="1"/>
    <col min="13062" max="13062" width="20.28515625" style="131" customWidth="1"/>
    <col min="13063" max="13063" width="17.7109375" style="131" customWidth="1"/>
    <col min="13064" max="13064" width="18.85546875" style="131" customWidth="1"/>
    <col min="13065" max="13065" width="17" style="131" customWidth="1"/>
    <col min="13066" max="13066" width="16.7109375" style="131" customWidth="1"/>
    <col min="13067" max="13067" width="16" style="131" customWidth="1"/>
    <col min="13068" max="13068" width="15.85546875" style="131" customWidth="1"/>
    <col min="13069" max="13069" width="16.28515625" style="131" customWidth="1"/>
    <col min="13070" max="13070" width="15.85546875" style="131" customWidth="1"/>
    <col min="13071" max="13071" width="16.140625" style="131" customWidth="1"/>
    <col min="13072" max="13072" width="18.28515625" style="131" customWidth="1"/>
    <col min="13073" max="13073" width="15.42578125" style="131" customWidth="1"/>
    <col min="13074" max="13074" width="15" style="131" customWidth="1"/>
    <col min="13075" max="13076" width="15.85546875" style="131" customWidth="1"/>
    <col min="13077" max="13077" width="15.28515625" style="131" customWidth="1"/>
    <col min="13078" max="13078" width="16" style="131" customWidth="1"/>
    <col min="13079" max="13079" width="15.85546875" style="131" customWidth="1"/>
    <col min="13080" max="13080" width="16.140625" style="131" customWidth="1"/>
    <col min="13081" max="13081" width="15.7109375" style="131" customWidth="1"/>
    <col min="13082" max="13082" width="16.5703125" style="131" customWidth="1"/>
    <col min="13083" max="13083" width="15.5703125" style="131" customWidth="1"/>
    <col min="13084" max="13084" width="14.5703125" style="131" customWidth="1"/>
    <col min="13085" max="13085" width="17.28515625" style="131" customWidth="1"/>
    <col min="13086" max="13086" width="18.85546875" style="131" customWidth="1"/>
    <col min="13087" max="13312" width="9.140625" style="131"/>
    <col min="13313" max="13313" width="51.28515625" style="131" customWidth="1"/>
    <col min="13314" max="13314" width="18.5703125" style="131" customWidth="1"/>
    <col min="13315" max="13315" width="16.7109375" style="131" customWidth="1"/>
    <col min="13316" max="13316" width="15.85546875" style="131" customWidth="1"/>
    <col min="13317" max="13317" width="17.7109375" style="131" customWidth="1"/>
    <col min="13318" max="13318" width="20.28515625" style="131" customWidth="1"/>
    <col min="13319" max="13319" width="17.7109375" style="131" customWidth="1"/>
    <col min="13320" max="13320" width="18.85546875" style="131" customWidth="1"/>
    <col min="13321" max="13321" width="17" style="131" customWidth="1"/>
    <col min="13322" max="13322" width="16.7109375" style="131" customWidth="1"/>
    <col min="13323" max="13323" width="16" style="131" customWidth="1"/>
    <col min="13324" max="13324" width="15.85546875" style="131" customWidth="1"/>
    <col min="13325" max="13325" width="16.28515625" style="131" customWidth="1"/>
    <col min="13326" max="13326" width="15.85546875" style="131" customWidth="1"/>
    <col min="13327" max="13327" width="16.140625" style="131" customWidth="1"/>
    <col min="13328" max="13328" width="18.28515625" style="131" customWidth="1"/>
    <col min="13329" max="13329" width="15.42578125" style="131" customWidth="1"/>
    <col min="13330" max="13330" width="15" style="131" customWidth="1"/>
    <col min="13331" max="13332" width="15.85546875" style="131" customWidth="1"/>
    <col min="13333" max="13333" width="15.28515625" style="131" customWidth="1"/>
    <col min="13334" max="13334" width="16" style="131" customWidth="1"/>
    <col min="13335" max="13335" width="15.85546875" style="131" customWidth="1"/>
    <col min="13336" max="13336" width="16.140625" style="131" customWidth="1"/>
    <col min="13337" max="13337" width="15.7109375" style="131" customWidth="1"/>
    <col min="13338" max="13338" width="16.5703125" style="131" customWidth="1"/>
    <col min="13339" max="13339" width="15.5703125" style="131" customWidth="1"/>
    <col min="13340" max="13340" width="14.5703125" style="131" customWidth="1"/>
    <col min="13341" max="13341" width="17.28515625" style="131" customWidth="1"/>
    <col min="13342" max="13342" width="18.85546875" style="131" customWidth="1"/>
    <col min="13343" max="13568" width="9.140625" style="131"/>
    <col min="13569" max="13569" width="51.28515625" style="131" customWidth="1"/>
    <col min="13570" max="13570" width="18.5703125" style="131" customWidth="1"/>
    <col min="13571" max="13571" width="16.7109375" style="131" customWidth="1"/>
    <col min="13572" max="13572" width="15.85546875" style="131" customWidth="1"/>
    <col min="13573" max="13573" width="17.7109375" style="131" customWidth="1"/>
    <col min="13574" max="13574" width="20.28515625" style="131" customWidth="1"/>
    <col min="13575" max="13575" width="17.7109375" style="131" customWidth="1"/>
    <col min="13576" max="13576" width="18.85546875" style="131" customWidth="1"/>
    <col min="13577" max="13577" width="17" style="131" customWidth="1"/>
    <col min="13578" max="13578" width="16.7109375" style="131" customWidth="1"/>
    <col min="13579" max="13579" width="16" style="131" customWidth="1"/>
    <col min="13580" max="13580" width="15.85546875" style="131" customWidth="1"/>
    <col min="13581" max="13581" width="16.28515625" style="131" customWidth="1"/>
    <col min="13582" max="13582" width="15.85546875" style="131" customWidth="1"/>
    <col min="13583" max="13583" width="16.140625" style="131" customWidth="1"/>
    <col min="13584" max="13584" width="18.28515625" style="131" customWidth="1"/>
    <col min="13585" max="13585" width="15.42578125" style="131" customWidth="1"/>
    <col min="13586" max="13586" width="15" style="131" customWidth="1"/>
    <col min="13587" max="13588" width="15.85546875" style="131" customWidth="1"/>
    <col min="13589" max="13589" width="15.28515625" style="131" customWidth="1"/>
    <col min="13590" max="13590" width="16" style="131" customWidth="1"/>
    <col min="13591" max="13591" width="15.85546875" style="131" customWidth="1"/>
    <col min="13592" max="13592" width="16.140625" style="131" customWidth="1"/>
    <col min="13593" max="13593" width="15.7109375" style="131" customWidth="1"/>
    <col min="13594" max="13594" width="16.5703125" style="131" customWidth="1"/>
    <col min="13595" max="13595" width="15.5703125" style="131" customWidth="1"/>
    <col min="13596" max="13596" width="14.5703125" style="131" customWidth="1"/>
    <col min="13597" max="13597" width="17.28515625" style="131" customWidth="1"/>
    <col min="13598" max="13598" width="18.85546875" style="131" customWidth="1"/>
    <col min="13599" max="13824" width="9.140625" style="131"/>
    <col min="13825" max="13825" width="51.28515625" style="131" customWidth="1"/>
    <col min="13826" max="13826" width="18.5703125" style="131" customWidth="1"/>
    <col min="13827" max="13827" width="16.7109375" style="131" customWidth="1"/>
    <col min="13828" max="13828" width="15.85546875" style="131" customWidth="1"/>
    <col min="13829" max="13829" width="17.7109375" style="131" customWidth="1"/>
    <col min="13830" max="13830" width="20.28515625" style="131" customWidth="1"/>
    <col min="13831" max="13831" width="17.7109375" style="131" customWidth="1"/>
    <col min="13832" max="13832" width="18.85546875" style="131" customWidth="1"/>
    <col min="13833" max="13833" width="17" style="131" customWidth="1"/>
    <col min="13834" max="13834" width="16.7109375" style="131" customWidth="1"/>
    <col min="13835" max="13835" width="16" style="131" customWidth="1"/>
    <col min="13836" max="13836" width="15.85546875" style="131" customWidth="1"/>
    <col min="13837" max="13837" width="16.28515625" style="131" customWidth="1"/>
    <col min="13838" max="13838" width="15.85546875" style="131" customWidth="1"/>
    <col min="13839" max="13839" width="16.140625" style="131" customWidth="1"/>
    <col min="13840" max="13840" width="18.28515625" style="131" customWidth="1"/>
    <col min="13841" max="13841" width="15.42578125" style="131" customWidth="1"/>
    <col min="13842" max="13842" width="15" style="131" customWidth="1"/>
    <col min="13843" max="13844" width="15.85546875" style="131" customWidth="1"/>
    <col min="13845" max="13845" width="15.28515625" style="131" customWidth="1"/>
    <col min="13846" max="13846" width="16" style="131" customWidth="1"/>
    <col min="13847" max="13847" width="15.85546875" style="131" customWidth="1"/>
    <col min="13848" max="13848" width="16.140625" style="131" customWidth="1"/>
    <col min="13849" max="13849" width="15.7109375" style="131" customWidth="1"/>
    <col min="13850" max="13850" width="16.5703125" style="131" customWidth="1"/>
    <col min="13851" max="13851" width="15.5703125" style="131" customWidth="1"/>
    <col min="13852" max="13852" width="14.5703125" style="131" customWidth="1"/>
    <col min="13853" max="13853" width="17.28515625" style="131" customWidth="1"/>
    <col min="13854" max="13854" width="18.85546875" style="131" customWidth="1"/>
    <col min="13855" max="14080" width="9.140625" style="131"/>
    <col min="14081" max="14081" width="51.28515625" style="131" customWidth="1"/>
    <col min="14082" max="14082" width="18.5703125" style="131" customWidth="1"/>
    <col min="14083" max="14083" width="16.7109375" style="131" customWidth="1"/>
    <col min="14084" max="14084" width="15.85546875" style="131" customWidth="1"/>
    <col min="14085" max="14085" width="17.7109375" style="131" customWidth="1"/>
    <col min="14086" max="14086" width="20.28515625" style="131" customWidth="1"/>
    <col min="14087" max="14087" width="17.7109375" style="131" customWidth="1"/>
    <col min="14088" max="14088" width="18.85546875" style="131" customWidth="1"/>
    <col min="14089" max="14089" width="17" style="131" customWidth="1"/>
    <col min="14090" max="14090" width="16.7109375" style="131" customWidth="1"/>
    <col min="14091" max="14091" width="16" style="131" customWidth="1"/>
    <col min="14092" max="14092" width="15.85546875" style="131" customWidth="1"/>
    <col min="14093" max="14093" width="16.28515625" style="131" customWidth="1"/>
    <col min="14094" max="14094" width="15.85546875" style="131" customWidth="1"/>
    <col min="14095" max="14095" width="16.140625" style="131" customWidth="1"/>
    <col min="14096" max="14096" width="18.28515625" style="131" customWidth="1"/>
    <col min="14097" max="14097" width="15.42578125" style="131" customWidth="1"/>
    <col min="14098" max="14098" width="15" style="131" customWidth="1"/>
    <col min="14099" max="14100" width="15.85546875" style="131" customWidth="1"/>
    <col min="14101" max="14101" width="15.28515625" style="131" customWidth="1"/>
    <col min="14102" max="14102" width="16" style="131" customWidth="1"/>
    <col min="14103" max="14103" width="15.85546875" style="131" customWidth="1"/>
    <col min="14104" max="14104" width="16.140625" style="131" customWidth="1"/>
    <col min="14105" max="14105" width="15.7109375" style="131" customWidth="1"/>
    <col min="14106" max="14106" width="16.5703125" style="131" customWidth="1"/>
    <col min="14107" max="14107" width="15.5703125" style="131" customWidth="1"/>
    <col min="14108" max="14108" width="14.5703125" style="131" customWidth="1"/>
    <col min="14109" max="14109" width="17.28515625" style="131" customWidth="1"/>
    <col min="14110" max="14110" width="18.85546875" style="131" customWidth="1"/>
    <col min="14111" max="14336" width="9.140625" style="131"/>
    <col min="14337" max="14337" width="51.28515625" style="131" customWidth="1"/>
    <col min="14338" max="14338" width="18.5703125" style="131" customWidth="1"/>
    <col min="14339" max="14339" width="16.7109375" style="131" customWidth="1"/>
    <col min="14340" max="14340" width="15.85546875" style="131" customWidth="1"/>
    <col min="14341" max="14341" width="17.7109375" style="131" customWidth="1"/>
    <col min="14342" max="14342" width="20.28515625" style="131" customWidth="1"/>
    <col min="14343" max="14343" width="17.7109375" style="131" customWidth="1"/>
    <col min="14344" max="14344" width="18.85546875" style="131" customWidth="1"/>
    <col min="14345" max="14345" width="17" style="131" customWidth="1"/>
    <col min="14346" max="14346" width="16.7109375" style="131" customWidth="1"/>
    <col min="14347" max="14347" width="16" style="131" customWidth="1"/>
    <col min="14348" max="14348" width="15.85546875" style="131" customWidth="1"/>
    <col min="14349" max="14349" width="16.28515625" style="131" customWidth="1"/>
    <col min="14350" max="14350" width="15.85546875" style="131" customWidth="1"/>
    <col min="14351" max="14351" width="16.140625" style="131" customWidth="1"/>
    <col min="14352" max="14352" width="18.28515625" style="131" customWidth="1"/>
    <col min="14353" max="14353" width="15.42578125" style="131" customWidth="1"/>
    <col min="14354" max="14354" width="15" style="131" customWidth="1"/>
    <col min="14355" max="14356" width="15.85546875" style="131" customWidth="1"/>
    <col min="14357" max="14357" width="15.28515625" style="131" customWidth="1"/>
    <col min="14358" max="14358" width="16" style="131" customWidth="1"/>
    <col min="14359" max="14359" width="15.85546875" style="131" customWidth="1"/>
    <col min="14360" max="14360" width="16.140625" style="131" customWidth="1"/>
    <col min="14361" max="14361" width="15.7109375" style="131" customWidth="1"/>
    <col min="14362" max="14362" width="16.5703125" style="131" customWidth="1"/>
    <col min="14363" max="14363" width="15.5703125" style="131" customWidth="1"/>
    <col min="14364" max="14364" width="14.5703125" style="131" customWidth="1"/>
    <col min="14365" max="14365" width="17.28515625" style="131" customWidth="1"/>
    <col min="14366" max="14366" width="18.85546875" style="131" customWidth="1"/>
    <col min="14367" max="14592" width="9.140625" style="131"/>
    <col min="14593" max="14593" width="51.28515625" style="131" customWidth="1"/>
    <col min="14594" max="14594" width="18.5703125" style="131" customWidth="1"/>
    <col min="14595" max="14595" width="16.7109375" style="131" customWidth="1"/>
    <col min="14596" max="14596" width="15.85546875" style="131" customWidth="1"/>
    <col min="14597" max="14597" width="17.7109375" style="131" customWidth="1"/>
    <col min="14598" max="14598" width="20.28515625" style="131" customWidth="1"/>
    <col min="14599" max="14599" width="17.7109375" style="131" customWidth="1"/>
    <col min="14600" max="14600" width="18.85546875" style="131" customWidth="1"/>
    <col min="14601" max="14601" width="17" style="131" customWidth="1"/>
    <col min="14602" max="14602" width="16.7109375" style="131" customWidth="1"/>
    <col min="14603" max="14603" width="16" style="131" customWidth="1"/>
    <col min="14604" max="14604" width="15.85546875" style="131" customWidth="1"/>
    <col min="14605" max="14605" width="16.28515625" style="131" customWidth="1"/>
    <col min="14606" max="14606" width="15.85546875" style="131" customWidth="1"/>
    <col min="14607" max="14607" width="16.140625" style="131" customWidth="1"/>
    <col min="14608" max="14608" width="18.28515625" style="131" customWidth="1"/>
    <col min="14609" max="14609" width="15.42578125" style="131" customWidth="1"/>
    <col min="14610" max="14610" width="15" style="131" customWidth="1"/>
    <col min="14611" max="14612" width="15.85546875" style="131" customWidth="1"/>
    <col min="14613" max="14613" width="15.28515625" style="131" customWidth="1"/>
    <col min="14614" max="14614" width="16" style="131" customWidth="1"/>
    <col min="14615" max="14615" width="15.85546875" style="131" customWidth="1"/>
    <col min="14616" max="14616" width="16.140625" style="131" customWidth="1"/>
    <col min="14617" max="14617" width="15.7109375" style="131" customWidth="1"/>
    <col min="14618" max="14618" width="16.5703125" style="131" customWidth="1"/>
    <col min="14619" max="14619" width="15.5703125" style="131" customWidth="1"/>
    <col min="14620" max="14620" width="14.5703125" style="131" customWidth="1"/>
    <col min="14621" max="14621" width="17.28515625" style="131" customWidth="1"/>
    <col min="14622" max="14622" width="18.85546875" style="131" customWidth="1"/>
    <col min="14623" max="14848" width="9.140625" style="131"/>
    <col min="14849" max="14849" width="51.28515625" style="131" customWidth="1"/>
    <col min="14850" max="14850" width="18.5703125" style="131" customWidth="1"/>
    <col min="14851" max="14851" width="16.7109375" style="131" customWidth="1"/>
    <col min="14852" max="14852" width="15.85546875" style="131" customWidth="1"/>
    <col min="14853" max="14853" width="17.7109375" style="131" customWidth="1"/>
    <col min="14854" max="14854" width="20.28515625" style="131" customWidth="1"/>
    <col min="14855" max="14855" width="17.7109375" style="131" customWidth="1"/>
    <col min="14856" max="14856" width="18.85546875" style="131" customWidth="1"/>
    <col min="14857" max="14857" width="17" style="131" customWidth="1"/>
    <col min="14858" max="14858" width="16.7109375" style="131" customWidth="1"/>
    <col min="14859" max="14859" width="16" style="131" customWidth="1"/>
    <col min="14860" max="14860" width="15.85546875" style="131" customWidth="1"/>
    <col min="14861" max="14861" width="16.28515625" style="131" customWidth="1"/>
    <col min="14862" max="14862" width="15.85546875" style="131" customWidth="1"/>
    <col min="14863" max="14863" width="16.140625" style="131" customWidth="1"/>
    <col min="14864" max="14864" width="18.28515625" style="131" customWidth="1"/>
    <col min="14865" max="14865" width="15.42578125" style="131" customWidth="1"/>
    <col min="14866" max="14866" width="15" style="131" customWidth="1"/>
    <col min="14867" max="14868" width="15.85546875" style="131" customWidth="1"/>
    <col min="14869" max="14869" width="15.28515625" style="131" customWidth="1"/>
    <col min="14870" max="14870" width="16" style="131" customWidth="1"/>
    <col min="14871" max="14871" width="15.85546875" style="131" customWidth="1"/>
    <col min="14872" max="14872" width="16.140625" style="131" customWidth="1"/>
    <col min="14873" max="14873" width="15.7109375" style="131" customWidth="1"/>
    <col min="14874" max="14874" width="16.5703125" style="131" customWidth="1"/>
    <col min="14875" max="14875" width="15.5703125" style="131" customWidth="1"/>
    <col min="14876" max="14876" width="14.5703125" style="131" customWidth="1"/>
    <col min="14877" max="14877" width="17.28515625" style="131" customWidth="1"/>
    <col min="14878" max="14878" width="18.85546875" style="131" customWidth="1"/>
    <col min="14879" max="15104" width="9.140625" style="131"/>
    <col min="15105" max="15105" width="51.28515625" style="131" customWidth="1"/>
    <col min="15106" max="15106" width="18.5703125" style="131" customWidth="1"/>
    <col min="15107" max="15107" width="16.7109375" style="131" customWidth="1"/>
    <col min="15108" max="15108" width="15.85546875" style="131" customWidth="1"/>
    <col min="15109" max="15109" width="17.7109375" style="131" customWidth="1"/>
    <col min="15110" max="15110" width="20.28515625" style="131" customWidth="1"/>
    <col min="15111" max="15111" width="17.7109375" style="131" customWidth="1"/>
    <col min="15112" max="15112" width="18.85546875" style="131" customWidth="1"/>
    <col min="15113" max="15113" width="17" style="131" customWidth="1"/>
    <col min="15114" max="15114" width="16.7109375" style="131" customWidth="1"/>
    <col min="15115" max="15115" width="16" style="131" customWidth="1"/>
    <col min="15116" max="15116" width="15.85546875" style="131" customWidth="1"/>
    <col min="15117" max="15117" width="16.28515625" style="131" customWidth="1"/>
    <col min="15118" max="15118" width="15.85546875" style="131" customWidth="1"/>
    <col min="15119" max="15119" width="16.140625" style="131" customWidth="1"/>
    <col min="15120" max="15120" width="18.28515625" style="131" customWidth="1"/>
    <col min="15121" max="15121" width="15.42578125" style="131" customWidth="1"/>
    <col min="15122" max="15122" width="15" style="131" customWidth="1"/>
    <col min="15123" max="15124" width="15.85546875" style="131" customWidth="1"/>
    <col min="15125" max="15125" width="15.28515625" style="131" customWidth="1"/>
    <col min="15126" max="15126" width="16" style="131" customWidth="1"/>
    <col min="15127" max="15127" width="15.85546875" style="131" customWidth="1"/>
    <col min="15128" max="15128" width="16.140625" style="131" customWidth="1"/>
    <col min="15129" max="15129" width="15.7109375" style="131" customWidth="1"/>
    <col min="15130" max="15130" width="16.5703125" style="131" customWidth="1"/>
    <col min="15131" max="15131" width="15.5703125" style="131" customWidth="1"/>
    <col min="15132" max="15132" width="14.5703125" style="131" customWidth="1"/>
    <col min="15133" max="15133" width="17.28515625" style="131" customWidth="1"/>
    <col min="15134" max="15134" width="18.85546875" style="131" customWidth="1"/>
    <col min="15135" max="15360" width="9.140625" style="131"/>
    <col min="15361" max="15361" width="51.28515625" style="131" customWidth="1"/>
    <col min="15362" max="15362" width="18.5703125" style="131" customWidth="1"/>
    <col min="15363" max="15363" width="16.7109375" style="131" customWidth="1"/>
    <col min="15364" max="15364" width="15.85546875" style="131" customWidth="1"/>
    <col min="15365" max="15365" width="17.7109375" style="131" customWidth="1"/>
    <col min="15366" max="15366" width="20.28515625" style="131" customWidth="1"/>
    <col min="15367" max="15367" width="17.7109375" style="131" customWidth="1"/>
    <col min="15368" max="15368" width="18.85546875" style="131" customWidth="1"/>
    <col min="15369" max="15369" width="17" style="131" customWidth="1"/>
    <col min="15370" max="15370" width="16.7109375" style="131" customWidth="1"/>
    <col min="15371" max="15371" width="16" style="131" customWidth="1"/>
    <col min="15372" max="15372" width="15.85546875" style="131" customWidth="1"/>
    <col min="15373" max="15373" width="16.28515625" style="131" customWidth="1"/>
    <col min="15374" max="15374" width="15.85546875" style="131" customWidth="1"/>
    <col min="15375" max="15375" width="16.140625" style="131" customWidth="1"/>
    <col min="15376" max="15376" width="18.28515625" style="131" customWidth="1"/>
    <col min="15377" max="15377" width="15.42578125" style="131" customWidth="1"/>
    <col min="15378" max="15378" width="15" style="131" customWidth="1"/>
    <col min="15379" max="15380" width="15.85546875" style="131" customWidth="1"/>
    <col min="15381" max="15381" width="15.28515625" style="131" customWidth="1"/>
    <col min="15382" max="15382" width="16" style="131" customWidth="1"/>
    <col min="15383" max="15383" width="15.85546875" style="131" customWidth="1"/>
    <col min="15384" max="15384" width="16.140625" style="131" customWidth="1"/>
    <col min="15385" max="15385" width="15.7109375" style="131" customWidth="1"/>
    <col min="15386" max="15386" width="16.5703125" style="131" customWidth="1"/>
    <col min="15387" max="15387" width="15.5703125" style="131" customWidth="1"/>
    <col min="15388" max="15388" width="14.5703125" style="131" customWidth="1"/>
    <col min="15389" max="15389" width="17.28515625" style="131" customWidth="1"/>
    <col min="15390" max="15390" width="18.85546875" style="131" customWidth="1"/>
    <col min="15391" max="15616" width="9.140625" style="131"/>
    <col min="15617" max="15617" width="51.28515625" style="131" customWidth="1"/>
    <col min="15618" max="15618" width="18.5703125" style="131" customWidth="1"/>
    <col min="15619" max="15619" width="16.7109375" style="131" customWidth="1"/>
    <col min="15620" max="15620" width="15.85546875" style="131" customWidth="1"/>
    <col min="15621" max="15621" width="17.7109375" style="131" customWidth="1"/>
    <col min="15622" max="15622" width="20.28515625" style="131" customWidth="1"/>
    <col min="15623" max="15623" width="17.7109375" style="131" customWidth="1"/>
    <col min="15624" max="15624" width="18.85546875" style="131" customWidth="1"/>
    <col min="15625" max="15625" width="17" style="131" customWidth="1"/>
    <col min="15626" max="15626" width="16.7109375" style="131" customWidth="1"/>
    <col min="15627" max="15627" width="16" style="131" customWidth="1"/>
    <col min="15628" max="15628" width="15.85546875" style="131" customWidth="1"/>
    <col min="15629" max="15629" width="16.28515625" style="131" customWidth="1"/>
    <col min="15630" max="15630" width="15.85546875" style="131" customWidth="1"/>
    <col min="15631" max="15631" width="16.140625" style="131" customWidth="1"/>
    <col min="15632" max="15632" width="18.28515625" style="131" customWidth="1"/>
    <col min="15633" max="15633" width="15.42578125" style="131" customWidth="1"/>
    <col min="15634" max="15634" width="15" style="131" customWidth="1"/>
    <col min="15635" max="15636" width="15.85546875" style="131" customWidth="1"/>
    <col min="15637" max="15637" width="15.28515625" style="131" customWidth="1"/>
    <col min="15638" max="15638" width="16" style="131" customWidth="1"/>
    <col min="15639" max="15639" width="15.85546875" style="131" customWidth="1"/>
    <col min="15640" max="15640" width="16.140625" style="131" customWidth="1"/>
    <col min="15641" max="15641" width="15.7109375" style="131" customWidth="1"/>
    <col min="15642" max="15642" width="16.5703125" style="131" customWidth="1"/>
    <col min="15643" max="15643" width="15.5703125" style="131" customWidth="1"/>
    <col min="15644" max="15644" width="14.5703125" style="131" customWidth="1"/>
    <col min="15645" max="15645" width="17.28515625" style="131" customWidth="1"/>
    <col min="15646" max="15646" width="18.85546875" style="131" customWidth="1"/>
    <col min="15647" max="15872" width="9.140625" style="131"/>
    <col min="15873" max="15873" width="51.28515625" style="131" customWidth="1"/>
    <col min="15874" max="15874" width="18.5703125" style="131" customWidth="1"/>
    <col min="15875" max="15875" width="16.7109375" style="131" customWidth="1"/>
    <col min="15876" max="15876" width="15.85546875" style="131" customWidth="1"/>
    <col min="15877" max="15877" width="17.7109375" style="131" customWidth="1"/>
    <col min="15878" max="15878" width="20.28515625" style="131" customWidth="1"/>
    <col min="15879" max="15879" width="17.7109375" style="131" customWidth="1"/>
    <col min="15880" max="15880" width="18.85546875" style="131" customWidth="1"/>
    <col min="15881" max="15881" width="17" style="131" customWidth="1"/>
    <col min="15882" max="15882" width="16.7109375" style="131" customWidth="1"/>
    <col min="15883" max="15883" width="16" style="131" customWidth="1"/>
    <col min="15884" max="15884" width="15.85546875" style="131" customWidth="1"/>
    <col min="15885" max="15885" width="16.28515625" style="131" customWidth="1"/>
    <col min="15886" max="15886" width="15.85546875" style="131" customWidth="1"/>
    <col min="15887" max="15887" width="16.140625" style="131" customWidth="1"/>
    <col min="15888" max="15888" width="18.28515625" style="131" customWidth="1"/>
    <col min="15889" max="15889" width="15.42578125" style="131" customWidth="1"/>
    <col min="15890" max="15890" width="15" style="131" customWidth="1"/>
    <col min="15891" max="15892" width="15.85546875" style="131" customWidth="1"/>
    <col min="15893" max="15893" width="15.28515625" style="131" customWidth="1"/>
    <col min="15894" max="15894" width="16" style="131" customWidth="1"/>
    <col min="15895" max="15895" width="15.85546875" style="131" customWidth="1"/>
    <col min="15896" max="15896" width="16.140625" style="131" customWidth="1"/>
    <col min="15897" max="15897" width="15.7109375" style="131" customWidth="1"/>
    <col min="15898" max="15898" width="16.5703125" style="131" customWidth="1"/>
    <col min="15899" max="15899" width="15.5703125" style="131" customWidth="1"/>
    <col min="15900" max="15900" width="14.5703125" style="131" customWidth="1"/>
    <col min="15901" max="15901" width="17.28515625" style="131" customWidth="1"/>
    <col min="15902" max="15902" width="18.85546875" style="131" customWidth="1"/>
    <col min="15903" max="16128" width="9.140625" style="131"/>
    <col min="16129" max="16129" width="51.28515625" style="131" customWidth="1"/>
    <col min="16130" max="16130" width="18.5703125" style="131" customWidth="1"/>
    <col min="16131" max="16131" width="16.7109375" style="131" customWidth="1"/>
    <col min="16132" max="16132" width="15.85546875" style="131" customWidth="1"/>
    <col min="16133" max="16133" width="17.7109375" style="131" customWidth="1"/>
    <col min="16134" max="16134" width="20.28515625" style="131" customWidth="1"/>
    <col min="16135" max="16135" width="17.7109375" style="131" customWidth="1"/>
    <col min="16136" max="16136" width="18.85546875" style="131" customWidth="1"/>
    <col min="16137" max="16137" width="17" style="131" customWidth="1"/>
    <col min="16138" max="16138" width="16.7109375" style="131" customWidth="1"/>
    <col min="16139" max="16139" width="16" style="131" customWidth="1"/>
    <col min="16140" max="16140" width="15.85546875" style="131" customWidth="1"/>
    <col min="16141" max="16141" width="16.28515625" style="131" customWidth="1"/>
    <col min="16142" max="16142" width="15.85546875" style="131" customWidth="1"/>
    <col min="16143" max="16143" width="16.140625" style="131" customWidth="1"/>
    <col min="16144" max="16144" width="18.28515625" style="131" customWidth="1"/>
    <col min="16145" max="16145" width="15.42578125" style="131" customWidth="1"/>
    <col min="16146" max="16146" width="15" style="131" customWidth="1"/>
    <col min="16147" max="16148" width="15.85546875" style="131" customWidth="1"/>
    <col min="16149" max="16149" width="15.28515625" style="131" customWidth="1"/>
    <col min="16150" max="16150" width="16" style="131" customWidth="1"/>
    <col min="16151" max="16151" width="15.85546875" style="131" customWidth="1"/>
    <col min="16152" max="16152" width="16.140625" style="131" customWidth="1"/>
    <col min="16153" max="16153" width="15.7109375" style="131" customWidth="1"/>
    <col min="16154" max="16154" width="16.5703125" style="131" customWidth="1"/>
    <col min="16155" max="16155" width="15.5703125" style="131" customWidth="1"/>
    <col min="16156" max="16156" width="14.5703125" style="131" customWidth="1"/>
    <col min="16157" max="16157" width="17.28515625" style="131" customWidth="1"/>
    <col min="16158" max="16158" width="18.85546875" style="131" customWidth="1"/>
    <col min="16159" max="16384" width="9.140625" style="131"/>
  </cols>
  <sheetData>
    <row r="1" spans="1:44" s="121" customFormat="1" ht="18.75" customHeight="1" x14ac:dyDescent="0.2">
      <c r="A1" s="406" t="str">
        <f>' 1. паспорт местоположения'!A1:C1</f>
        <v>Год раскрытия информации: 2024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120"/>
      <c r="AF1" s="120"/>
      <c r="AG1" s="120"/>
      <c r="AH1" s="120"/>
      <c r="AI1" s="120"/>
      <c r="AJ1" s="120"/>
      <c r="AK1" s="120"/>
      <c r="AL1" s="120"/>
      <c r="AM1" s="120"/>
      <c r="AN1" s="120"/>
      <c r="AO1" s="120"/>
      <c r="AP1" s="120"/>
      <c r="AQ1" s="120"/>
      <c r="AR1" s="120"/>
    </row>
    <row r="2" spans="1:44" s="121" customFormat="1" ht="15.75" x14ac:dyDescent="0.25">
      <c r="A2" s="122"/>
      <c r="I2" s="123"/>
      <c r="J2" s="123"/>
      <c r="K2" s="48"/>
    </row>
    <row r="3" spans="1:44" s="121" customFormat="1" ht="18.75" x14ac:dyDescent="0.2">
      <c r="A3" s="405" t="s">
        <v>9</v>
      </c>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357"/>
      <c r="AF3" s="357"/>
      <c r="AG3" s="357"/>
      <c r="AH3" s="357"/>
      <c r="AI3" s="357"/>
      <c r="AJ3" s="357"/>
      <c r="AK3" s="357"/>
      <c r="AL3" s="357"/>
      <c r="AM3" s="357"/>
      <c r="AN3" s="357"/>
      <c r="AO3" s="357"/>
      <c r="AP3" s="357"/>
      <c r="AQ3" s="357"/>
      <c r="AR3" s="357"/>
    </row>
    <row r="4" spans="1:44" s="121" customFormat="1" ht="15.75" x14ac:dyDescent="0.2">
      <c r="A4" s="124"/>
      <c r="B4" s="124"/>
      <c r="C4" s="124"/>
      <c r="D4" s="124"/>
      <c r="E4" s="124"/>
      <c r="F4" s="124"/>
      <c r="G4" s="124"/>
      <c r="H4" s="124"/>
      <c r="I4" s="124"/>
      <c r="J4" s="124"/>
      <c r="K4" s="124"/>
      <c r="L4" s="125"/>
      <c r="M4" s="125"/>
      <c r="N4" s="125"/>
      <c r="O4" s="125"/>
      <c r="P4" s="125"/>
      <c r="Q4" s="125"/>
      <c r="R4" s="125"/>
      <c r="S4" s="125"/>
      <c r="T4" s="125"/>
      <c r="U4" s="125"/>
      <c r="V4" s="125"/>
      <c r="W4" s="125"/>
      <c r="X4" s="125"/>
      <c r="Y4" s="125"/>
    </row>
    <row r="5" spans="1:44" s="121" customFormat="1" ht="18.75" customHeight="1" x14ac:dyDescent="0.2">
      <c r="A5" s="405" t="s">
        <v>552</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357"/>
      <c r="AF5" s="357"/>
      <c r="AG5" s="357"/>
      <c r="AH5" s="357"/>
      <c r="AI5" s="357"/>
      <c r="AJ5" s="357"/>
      <c r="AK5" s="357"/>
      <c r="AL5" s="357"/>
      <c r="AM5" s="357"/>
      <c r="AN5" s="357"/>
      <c r="AO5" s="357"/>
      <c r="AP5" s="357"/>
      <c r="AQ5" s="357"/>
      <c r="AR5" s="357"/>
    </row>
    <row r="6" spans="1:44" s="121" customFormat="1" ht="18.75" customHeight="1" x14ac:dyDescent="0.2">
      <c r="A6" s="403" t="s">
        <v>8</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c r="AD6" s="403"/>
      <c r="AE6" s="404"/>
      <c r="AF6" s="404"/>
      <c r="AG6" s="404"/>
      <c r="AH6" s="404"/>
      <c r="AI6" s="404"/>
      <c r="AJ6" s="404"/>
      <c r="AK6" s="404"/>
      <c r="AL6" s="404"/>
      <c r="AM6" s="404"/>
      <c r="AN6" s="404"/>
      <c r="AO6" s="404"/>
      <c r="AP6" s="404"/>
      <c r="AQ6" s="404"/>
      <c r="AR6" s="404"/>
    </row>
    <row r="7" spans="1:44" s="121" customFormat="1" ht="15.75" x14ac:dyDescent="0.2">
      <c r="A7" s="124"/>
      <c r="B7" s="124"/>
      <c r="C7" s="124"/>
      <c r="D7" s="124"/>
      <c r="E7" s="124"/>
      <c r="F7" s="124"/>
      <c r="G7" s="124"/>
      <c r="H7" s="124"/>
      <c r="I7" s="124"/>
      <c r="J7" s="124"/>
      <c r="K7" s="124"/>
      <c r="L7" s="125"/>
      <c r="M7" s="125"/>
      <c r="N7" s="125"/>
      <c r="O7" s="125"/>
      <c r="P7" s="125"/>
      <c r="Q7" s="125"/>
      <c r="R7" s="125"/>
      <c r="S7" s="125"/>
      <c r="T7" s="125"/>
      <c r="U7" s="125"/>
      <c r="V7" s="125"/>
      <c r="W7" s="125"/>
      <c r="X7" s="125"/>
      <c r="Y7" s="125"/>
    </row>
    <row r="8" spans="1:44" s="121" customFormat="1" ht="18.75" customHeight="1" x14ac:dyDescent="0.2">
      <c r="A8" s="403" t="s">
        <v>576</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4"/>
      <c r="AF8" s="404"/>
      <c r="AG8" s="404"/>
      <c r="AH8" s="404"/>
      <c r="AI8" s="404"/>
      <c r="AJ8" s="404"/>
      <c r="AK8" s="404"/>
      <c r="AL8" s="404"/>
      <c r="AM8" s="404"/>
      <c r="AN8" s="404"/>
      <c r="AO8" s="404"/>
      <c r="AP8" s="404"/>
      <c r="AQ8" s="404"/>
      <c r="AR8" s="404"/>
    </row>
    <row r="9" spans="1:44" s="121" customFormat="1" ht="18.75" customHeight="1" x14ac:dyDescent="0.2">
      <c r="A9" s="403" t="s">
        <v>7</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4"/>
      <c r="AF9" s="404"/>
      <c r="AG9" s="404"/>
      <c r="AH9" s="404"/>
      <c r="AI9" s="404"/>
      <c r="AJ9" s="404"/>
      <c r="AK9" s="404"/>
      <c r="AL9" s="404"/>
      <c r="AM9" s="404"/>
      <c r="AN9" s="404"/>
      <c r="AO9" s="404"/>
      <c r="AP9" s="404"/>
      <c r="AQ9" s="404"/>
      <c r="AR9" s="404"/>
    </row>
    <row r="10" spans="1:44" s="127" customFormat="1" ht="15.75" customHeight="1" x14ac:dyDescent="0.2">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row>
    <row r="11" spans="1:44" s="128" customFormat="1" ht="18.75" x14ac:dyDescent="0.2">
      <c r="A11" s="405" t="str">
        <f>' 1. паспорт местоположения'!A11:C11</f>
        <v>Создание системы сбора и передачи информации (ССПИ) на объекте ПС 220 кВ РП КТМЭ</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4"/>
      <c r="AF11" s="404"/>
      <c r="AG11" s="404"/>
      <c r="AH11" s="404"/>
      <c r="AI11" s="404"/>
      <c r="AJ11" s="404"/>
      <c r="AK11" s="404"/>
      <c r="AL11" s="404"/>
      <c r="AM11" s="404"/>
      <c r="AN11" s="404"/>
      <c r="AO11" s="404"/>
      <c r="AP11" s="404"/>
      <c r="AQ11" s="404"/>
      <c r="AR11" s="404"/>
    </row>
    <row r="12" spans="1:44" s="128" customFormat="1" ht="15" customHeight="1" x14ac:dyDescent="0.2">
      <c r="A12" s="403" t="s">
        <v>5</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4"/>
      <c r="AF12" s="404"/>
      <c r="AG12" s="404"/>
      <c r="AH12" s="404"/>
      <c r="AI12" s="404"/>
      <c r="AJ12" s="404"/>
      <c r="AK12" s="404"/>
      <c r="AL12" s="404"/>
      <c r="AM12" s="404"/>
      <c r="AN12" s="404"/>
      <c r="AO12" s="404"/>
      <c r="AP12" s="404"/>
      <c r="AQ12" s="404"/>
      <c r="AR12" s="404"/>
    </row>
    <row r="13" spans="1:44" s="128" customFormat="1" ht="15" customHeight="1" x14ac:dyDescent="0.25">
      <c r="A13" s="129"/>
      <c r="B13" s="129"/>
      <c r="C13" s="129"/>
      <c r="D13" s="129"/>
      <c r="E13" s="129"/>
      <c r="F13" s="129"/>
      <c r="G13" s="129"/>
      <c r="H13" s="129"/>
      <c r="I13" s="129"/>
      <c r="J13" s="129"/>
      <c r="K13" s="129"/>
      <c r="L13" s="129"/>
      <c r="M13" s="129"/>
      <c r="N13" s="129"/>
      <c r="O13" s="129"/>
      <c r="P13" s="129"/>
      <c r="Q13" s="129"/>
      <c r="R13" s="129"/>
      <c r="S13" s="129"/>
      <c r="T13" s="129"/>
      <c r="U13" s="129"/>
      <c r="V13" s="129"/>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row>
    <row r="14" spans="1:44" s="128" customFormat="1" ht="15" customHeight="1" x14ac:dyDescent="0.2">
      <c r="A14" s="405" t="s">
        <v>242</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357"/>
      <c r="AF14" s="357"/>
      <c r="AG14" s="357"/>
      <c r="AH14" s="357"/>
      <c r="AI14" s="357"/>
      <c r="AJ14" s="357"/>
      <c r="AK14" s="357"/>
      <c r="AL14" s="357"/>
      <c r="AM14" s="357"/>
      <c r="AN14" s="357"/>
      <c r="AO14" s="357"/>
      <c r="AP14" s="357"/>
      <c r="AQ14" s="357"/>
      <c r="AR14" s="357"/>
    </row>
    <row r="15" spans="1:44" ht="27.75" customHeight="1" x14ac:dyDescent="0.25">
      <c r="D15" s="132" t="s">
        <v>243</v>
      </c>
    </row>
    <row r="16" spans="1:44" ht="27.75" customHeight="1" thickBot="1" x14ac:dyDescent="0.3">
      <c r="A16" s="133" t="s">
        <v>244</v>
      </c>
      <c r="B16" s="133" t="s">
        <v>245</v>
      </c>
      <c r="D16" s="134"/>
      <c r="E16" s="135"/>
      <c r="F16" s="135"/>
      <c r="G16" s="135"/>
      <c r="H16" s="135"/>
      <c r="J16" s="136"/>
      <c r="K16" s="136"/>
      <c r="L16" s="137"/>
      <c r="M16" s="136"/>
      <c r="N16" s="138"/>
      <c r="P16" s="38"/>
    </row>
    <row r="17" spans="1:23" ht="23.25" x14ac:dyDescent="0.3">
      <c r="A17" s="139" t="s">
        <v>246</v>
      </c>
      <c r="B17" s="140" t="s">
        <v>241</v>
      </c>
      <c r="J17" s="402"/>
      <c r="K17" s="402"/>
      <c r="L17" s="402"/>
      <c r="M17" s="402"/>
      <c r="N17" s="402"/>
      <c r="P17" s="141"/>
    </row>
    <row r="18" spans="1:23" ht="23.25" x14ac:dyDescent="0.3">
      <c r="A18" s="142" t="s">
        <v>247</v>
      </c>
      <c r="B18" s="143">
        <v>0</v>
      </c>
      <c r="J18" s="136"/>
      <c r="K18" s="136"/>
      <c r="L18" s="136"/>
      <c r="M18" s="136"/>
      <c r="N18" s="138"/>
      <c r="P18" s="141"/>
    </row>
    <row r="19" spans="1:23" ht="23.25" x14ac:dyDescent="0.3">
      <c r="A19" s="142" t="s">
        <v>248</v>
      </c>
      <c r="B19" s="143" t="s">
        <v>497</v>
      </c>
      <c r="D19" s="132" t="s">
        <v>249</v>
      </c>
      <c r="J19" s="402"/>
      <c r="K19" s="402"/>
      <c r="L19" s="402"/>
      <c r="M19" s="136"/>
      <c r="N19" s="138"/>
      <c r="P19" s="141"/>
    </row>
    <row r="20" spans="1:23" ht="24" thickBot="1" x14ac:dyDescent="0.3">
      <c r="A20" s="144" t="s">
        <v>250</v>
      </c>
      <c r="B20" s="145" t="s">
        <v>241</v>
      </c>
      <c r="D20" s="400" t="s">
        <v>251</v>
      </c>
      <c r="E20" s="400"/>
      <c r="F20" s="146" t="s">
        <v>241</v>
      </c>
      <c r="J20" s="136"/>
      <c r="K20" s="136"/>
      <c r="L20" s="136"/>
      <c r="M20" s="136"/>
      <c r="N20" s="136"/>
      <c r="P20" s="147"/>
      <c r="T20" s="148"/>
    </row>
    <row r="21" spans="1:23" ht="23.25" x14ac:dyDescent="0.3">
      <c r="A21" s="139" t="s">
        <v>252</v>
      </c>
      <c r="B21" s="149" t="s">
        <v>497</v>
      </c>
      <c r="D21" s="400" t="s">
        <v>253</v>
      </c>
      <c r="E21" s="400"/>
      <c r="F21" s="146" t="s">
        <v>241</v>
      </c>
      <c r="J21" s="136"/>
      <c r="K21" s="136"/>
      <c r="L21" s="136"/>
      <c r="M21" s="136"/>
      <c r="N21" s="136"/>
      <c r="P21" s="141"/>
    </row>
    <row r="22" spans="1:23" ht="23.25" x14ac:dyDescent="0.3">
      <c r="A22" s="142" t="s">
        <v>254</v>
      </c>
      <c r="B22" s="143" t="s">
        <v>497</v>
      </c>
      <c r="D22" s="400" t="s">
        <v>255</v>
      </c>
      <c r="E22" s="400"/>
      <c r="F22" s="146" t="s">
        <v>241</v>
      </c>
      <c r="G22" s="150">
        <v>0</v>
      </c>
      <c r="J22" s="136"/>
      <c r="K22" s="136"/>
      <c r="L22" s="136"/>
      <c r="M22" s="136"/>
      <c r="N22" s="136"/>
      <c r="P22" s="141"/>
    </row>
    <row r="23" spans="1:23" ht="23.25" x14ac:dyDescent="0.25">
      <c r="A23" s="142" t="s">
        <v>256</v>
      </c>
      <c r="B23" s="143" t="s">
        <v>497</v>
      </c>
      <c r="D23" s="400" t="s">
        <v>257</v>
      </c>
      <c r="E23" s="400"/>
      <c r="F23" s="146" t="s">
        <v>241</v>
      </c>
      <c r="J23" s="136"/>
      <c r="K23" s="136"/>
      <c r="L23" s="136"/>
      <c r="M23" s="136"/>
      <c r="N23" s="136"/>
      <c r="P23" s="151"/>
      <c r="R23" s="152"/>
      <c r="S23" s="153"/>
      <c r="T23" s="154"/>
      <c r="U23" s="153"/>
      <c r="V23" s="155"/>
      <c r="W23" s="156"/>
    </row>
    <row r="24" spans="1:23" ht="27.75" customHeight="1" x14ac:dyDescent="0.25">
      <c r="A24" s="142" t="s">
        <v>258</v>
      </c>
      <c r="B24" s="143" t="s">
        <v>497</v>
      </c>
      <c r="K24" s="157"/>
      <c r="L24" s="157"/>
      <c r="M24" s="157"/>
      <c r="P24" s="151"/>
      <c r="R24" s="152"/>
      <c r="S24" s="153"/>
      <c r="T24" s="154"/>
      <c r="U24" s="153"/>
      <c r="V24" s="155"/>
      <c r="W24" s="156"/>
    </row>
    <row r="25" spans="1:23" ht="27.75" customHeight="1" x14ac:dyDescent="0.25">
      <c r="A25" s="142" t="s">
        <v>259</v>
      </c>
      <c r="B25" s="143" t="s">
        <v>497</v>
      </c>
      <c r="R25" s="152"/>
      <c r="S25" s="153"/>
      <c r="T25" s="153"/>
      <c r="U25" s="153"/>
      <c r="V25" s="155"/>
      <c r="W25" s="156"/>
    </row>
    <row r="26" spans="1:23" ht="20.25" x14ac:dyDescent="0.25">
      <c r="A26" s="142" t="s">
        <v>260</v>
      </c>
      <c r="B26" s="143" t="s">
        <v>497</v>
      </c>
      <c r="R26" s="152"/>
      <c r="S26" s="153"/>
      <c r="T26" s="153"/>
      <c r="U26" s="153"/>
      <c r="V26" s="155"/>
      <c r="W26" s="156"/>
    </row>
    <row r="27" spans="1:23" ht="20.25" x14ac:dyDescent="0.25">
      <c r="A27" s="158" t="s">
        <v>243</v>
      </c>
      <c r="B27" s="143" t="s">
        <v>497</v>
      </c>
      <c r="R27" s="152"/>
      <c r="S27" s="153"/>
      <c r="T27" s="153"/>
      <c r="U27" s="153"/>
      <c r="V27" s="155"/>
      <c r="W27" s="156"/>
    </row>
    <row r="28" spans="1:23" ht="21" thickBot="1" x14ac:dyDescent="0.3">
      <c r="A28" s="144" t="s">
        <v>261</v>
      </c>
      <c r="B28" s="143" t="s">
        <v>241</v>
      </c>
      <c r="R28" s="152"/>
      <c r="S28" s="153"/>
      <c r="T28" s="153"/>
      <c r="U28" s="153"/>
      <c r="V28" s="153"/>
      <c r="W28" s="156"/>
    </row>
    <row r="29" spans="1:23" ht="20.25" x14ac:dyDescent="0.25">
      <c r="A29" s="139" t="s">
        <v>243</v>
      </c>
      <c r="B29" s="149" t="s">
        <v>241</v>
      </c>
      <c r="R29" s="152"/>
      <c r="S29" s="153"/>
      <c r="T29" s="153"/>
      <c r="U29" s="153"/>
      <c r="V29" s="153"/>
    </row>
    <row r="30" spans="1:23" ht="20.25" x14ac:dyDescent="0.25">
      <c r="A30" s="142" t="s">
        <v>262</v>
      </c>
      <c r="B30" s="143" t="s">
        <v>241</v>
      </c>
      <c r="R30" s="152"/>
      <c r="S30" s="153"/>
      <c r="T30" s="153"/>
      <c r="U30" s="153"/>
      <c r="V30" s="153"/>
    </row>
    <row r="31" spans="1:23" ht="21" thickBot="1" x14ac:dyDescent="0.3">
      <c r="A31" s="158" t="s">
        <v>263</v>
      </c>
      <c r="B31" s="159" t="s">
        <v>241</v>
      </c>
      <c r="S31" s="153"/>
      <c r="T31" s="153"/>
      <c r="U31" s="153"/>
      <c r="V31" s="153"/>
    </row>
    <row r="32" spans="1:23" ht="15.75" x14ac:dyDescent="0.25">
      <c r="A32" s="160" t="s">
        <v>264</v>
      </c>
      <c r="B32" s="161" t="s">
        <v>241</v>
      </c>
    </row>
    <row r="33" spans="1:30" ht="15.75" x14ac:dyDescent="0.25">
      <c r="A33" s="162" t="s">
        <v>265</v>
      </c>
      <c r="B33" s="163" t="s">
        <v>241</v>
      </c>
    </row>
    <row r="34" spans="1:30" ht="15.75" x14ac:dyDescent="0.25">
      <c r="A34" s="162" t="s">
        <v>266</v>
      </c>
      <c r="B34" s="164" t="s">
        <v>241</v>
      </c>
    </row>
    <row r="35" spans="1:30" ht="15.75" x14ac:dyDescent="0.25">
      <c r="A35" s="162" t="s">
        <v>267</v>
      </c>
      <c r="B35" s="165" t="s">
        <v>241</v>
      </c>
    </row>
    <row r="36" spans="1:30" ht="31.5" x14ac:dyDescent="0.25">
      <c r="A36" s="162" t="s">
        <v>268</v>
      </c>
      <c r="B36" s="165" t="s">
        <v>241</v>
      </c>
    </row>
    <row r="37" spans="1:30" ht="15.75" x14ac:dyDescent="0.25">
      <c r="A37" s="162" t="s">
        <v>269</v>
      </c>
      <c r="B37" s="164" t="s">
        <v>241</v>
      </c>
    </row>
    <row r="38" spans="1:30" ht="16.5" thickBot="1" x14ac:dyDescent="0.3">
      <c r="A38" s="166" t="s">
        <v>270</v>
      </c>
      <c r="B38" s="167" t="s">
        <v>241</v>
      </c>
    </row>
    <row r="39" spans="1:30" ht="15.75" x14ac:dyDescent="0.25">
      <c r="A39" s="168" t="s">
        <v>271</v>
      </c>
      <c r="B39" s="169" t="s">
        <v>241</v>
      </c>
      <c r="C39" s="169" t="s">
        <v>241</v>
      </c>
      <c r="D39" s="169" t="s">
        <v>241</v>
      </c>
      <c r="E39" s="169" t="s">
        <v>241</v>
      </c>
      <c r="F39" s="169" t="s">
        <v>241</v>
      </c>
      <c r="G39" s="169" t="s">
        <v>241</v>
      </c>
      <c r="H39" s="169" t="s">
        <v>241</v>
      </c>
      <c r="I39" s="169" t="s">
        <v>241</v>
      </c>
      <c r="J39" s="169" t="s">
        <v>241</v>
      </c>
      <c r="K39" s="169" t="s">
        <v>241</v>
      </c>
      <c r="L39" s="169" t="s">
        <v>241</v>
      </c>
      <c r="M39" s="169" t="e">
        <v>#VALUE!</v>
      </c>
      <c r="N39" s="169" t="e">
        <v>#VALUE!</v>
      </c>
      <c r="O39" s="169" t="e">
        <v>#VALUE!</v>
      </c>
      <c r="P39" s="169" t="e">
        <v>#VALUE!</v>
      </c>
      <c r="Q39" s="169" t="e">
        <v>#VALUE!</v>
      </c>
      <c r="R39" s="169" t="e">
        <v>#VALUE!</v>
      </c>
      <c r="S39" s="169" t="e">
        <v>#VALUE!</v>
      </c>
      <c r="T39" s="169" t="e">
        <v>#VALUE!</v>
      </c>
      <c r="U39" s="169" t="e">
        <v>#VALUE!</v>
      </c>
      <c r="V39" s="169" t="e">
        <v>#VALUE!</v>
      </c>
      <c r="W39" s="169" t="e">
        <v>#VALUE!</v>
      </c>
      <c r="X39" s="169" t="e">
        <v>#VALUE!</v>
      </c>
      <c r="Y39" s="169" t="e">
        <v>#VALUE!</v>
      </c>
      <c r="Z39" s="169" t="e">
        <v>#VALUE!</v>
      </c>
      <c r="AA39" s="169" t="e">
        <v>#VALUE!</v>
      </c>
      <c r="AB39" s="169" t="e">
        <v>#VALUE!</v>
      </c>
      <c r="AC39" s="169" t="e">
        <v>#VALUE!</v>
      </c>
      <c r="AD39" s="169" t="e">
        <v>#VALUE!</v>
      </c>
    </row>
    <row r="40" spans="1:30" customFormat="1" ht="27.75" customHeight="1" outlineLevel="1" x14ac:dyDescent="0.25">
      <c r="A40" s="170" t="s">
        <v>272</v>
      </c>
      <c r="B40" s="171" t="s">
        <v>241</v>
      </c>
      <c r="C40" s="171" t="s">
        <v>241</v>
      </c>
      <c r="D40" s="171" t="s">
        <v>241</v>
      </c>
      <c r="E40" s="171" t="s">
        <v>241</v>
      </c>
      <c r="F40" s="171" t="s">
        <v>241</v>
      </c>
      <c r="G40" s="171" t="s">
        <v>241</v>
      </c>
      <c r="H40" s="171" t="s">
        <v>241</v>
      </c>
      <c r="I40" s="171" t="s">
        <v>241</v>
      </c>
      <c r="J40" s="171" t="s">
        <v>241</v>
      </c>
      <c r="K40" s="171" t="s">
        <v>241</v>
      </c>
      <c r="L40" s="171" t="s">
        <v>241</v>
      </c>
      <c r="M40" s="172" t="s">
        <v>241</v>
      </c>
      <c r="N40" s="172" t="s">
        <v>241</v>
      </c>
      <c r="O40" s="172" t="s">
        <v>241</v>
      </c>
      <c r="P40" s="172" t="s">
        <v>241</v>
      </c>
      <c r="Q40" s="172" t="s">
        <v>241</v>
      </c>
      <c r="R40" s="172" t="s">
        <v>241</v>
      </c>
      <c r="S40" s="172" t="s">
        <v>241</v>
      </c>
      <c r="T40" s="172" t="s">
        <v>241</v>
      </c>
      <c r="U40" s="172" t="s">
        <v>241</v>
      </c>
      <c r="V40" s="172" t="s">
        <v>241</v>
      </c>
      <c r="W40" s="172" t="s">
        <v>241</v>
      </c>
      <c r="X40" s="172" t="s">
        <v>241</v>
      </c>
      <c r="Y40" s="172" t="s">
        <v>241</v>
      </c>
      <c r="Z40" s="172" t="s">
        <v>241</v>
      </c>
      <c r="AA40" s="172" t="s">
        <v>241</v>
      </c>
      <c r="AB40" s="172" t="s">
        <v>241</v>
      </c>
      <c r="AC40" s="172" t="s">
        <v>241</v>
      </c>
      <c r="AD40" s="172" t="s">
        <v>241</v>
      </c>
    </row>
    <row r="41" spans="1:30" ht="27.75" customHeight="1" outlineLevel="1" x14ac:dyDescent="0.25">
      <c r="A41" s="170" t="s">
        <v>273</v>
      </c>
      <c r="B41" s="173" t="s">
        <v>241</v>
      </c>
      <c r="C41" s="173" t="s">
        <v>241</v>
      </c>
      <c r="D41" s="173" t="s">
        <v>241</v>
      </c>
      <c r="E41" s="173" t="s">
        <v>241</v>
      </c>
      <c r="F41" s="173" t="s">
        <v>241</v>
      </c>
      <c r="G41" s="173" t="s">
        <v>241</v>
      </c>
      <c r="H41" s="173" t="s">
        <v>241</v>
      </c>
      <c r="I41" s="173" t="s">
        <v>241</v>
      </c>
      <c r="J41" s="173" t="s">
        <v>241</v>
      </c>
      <c r="K41" s="173" t="s">
        <v>241</v>
      </c>
      <c r="L41" s="173" t="s">
        <v>241</v>
      </c>
      <c r="M41" s="174" t="e">
        <v>#VALUE!</v>
      </c>
      <c r="N41" s="174" t="e">
        <v>#VALUE!</v>
      </c>
      <c r="O41" s="174" t="e">
        <v>#VALUE!</v>
      </c>
      <c r="P41" s="174" t="e">
        <v>#VALUE!</v>
      </c>
      <c r="Q41" s="174" t="e">
        <v>#VALUE!</v>
      </c>
      <c r="R41" s="174" t="e">
        <v>#VALUE!</v>
      </c>
      <c r="S41" s="174" t="e">
        <v>#VALUE!</v>
      </c>
      <c r="T41" s="174" t="e">
        <v>#VALUE!</v>
      </c>
      <c r="U41" s="174" t="e">
        <v>#VALUE!</v>
      </c>
      <c r="V41" s="174" t="e">
        <v>#VALUE!</v>
      </c>
      <c r="W41" s="174" t="e">
        <v>#VALUE!</v>
      </c>
      <c r="X41" s="174" t="e">
        <v>#VALUE!</v>
      </c>
      <c r="Y41" s="174" t="e">
        <v>#VALUE!</v>
      </c>
      <c r="Z41" s="174" t="e">
        <v>#VALUE!</v>
      </c>
      <c r="AA41" s="174" t="e">
        <v>#VALUE!</v>
      </c>
      <c r="AB41" s="174" t="e">
        <v>#VALUE!</v>
      </c>
      <c r="AC41" s="174" t="e">
        <v>#VALUE!</v>
      </c>
      <c r="AD41" s="174" t="e">
        <v>#VALUE!</v>
      </c>
    </row>
    <row r="42" spans="1:30" s="132" customFormat="1" ht="27.75" customHeight="1" thickBot="1" x14ac:dyDescent="0.3">
      <c r="A42" s="175" t="s">
        <v>274</v>
      </c>
      <c r="B42" s="176" t="s">
        <v>241</v>
      </c>
      <c r="C42" s="177" t="s">
        <v>241</v>
      </c>
      <c r="D42" s="177" t="s">
        <v>241</v>
      </c>
      <c r="E42" s="177" t="s">
        <v>241</v>
      </c>
      <c r="F42" s="177" t="s">
        <v>241</v>
      </c>
      <c r="G42" s="177" t="s">
        <v>241</v>
      </c>
      <c r="H42" s="177" t="s">
        <v>241</v>
      </c>
      <c r="I42" s="177" t="s">
        <v>241</v>
      </c>
      <c r="J42" s="177" t="s">
        <v>241</v>
      </c>
      <c r="K42" s="177" t="s">
        <v>241</v>
      </c>
      <c r="L42" s="177" t="s">
        <v>241</v>
      </c>
      <c r="M42" s="178" t="e">
        <v>#VALUE!</v>
      </c>
      <c r="N42" s="178" t="e">
        <v>#VALUE!</v>
      </c>
      <c r="O42" s="178" t="e">
        <v>#VALUE!</v>
      </c>
      <c r="P42" s="178" t="e">
        <v>#VALUE!</v>
      </c>
      <c r="Q42" s="178" t="e">
        <v>#VALUE!</v>
      </c>
      <c r="R42" s="178" t="e">
        <v>#VALUE!</v>
      </c>
      <c r="S42" s="178" t="e">
        <v>#VALUE!</v>
      </c>
      <c r="T42" s="178" t="e">
        <v>#VALUE!</v>
      </c>
      <c r="U42" s="178" t="e">
        <v>#VALUE!</v>
      </c>
      <c r="V42" s="178" t="e">
        <v>#VALUE!</v>
      </c>
      <c r="W42" s="178" t="e">
        <v>#VALUE!</v>
      </c>
      <c r="X42" s="178" t="e">
        <v>#VALUE!</v>
      </c>
      <c r="Y42" s="178" t="e">
        <v>#VALUE!</v>
      </c>
      <c r="Z42" s="178" t="e">
        <v>#VALUE!</v>
      </c>
      <c r="AA42" s="178" t="e">
        <v>#VALUE!</v>
      </c>
      <c r="AB42" s="178" t="e">
        <v>#VALUE!</v>
      </c>
      <c r="AC42" s="178" t="e">
        <v>#VALUE!</v>
      </c>
      <c r="AD42" s="178" t="e">
        <v>#VALUE!</v>
      </c>
    </row>
    <row r="43" spans="1:30" ht="27.75" customHeight="1" thickBot="1" x14ac:dyDescent="0.3">
      <c r="A43" s="179"/>
    </row>
    <row r="44" spans="1:30" ht="27.75" customHeight="1" x14ac:dyDescent="0.25">
      <c r="A44" s="180" t="s">
        <v>275</v>
      </c>
      <c r="B44" s="169" t="s">
        <v>241</v>
      </c>
      <c r="C44" s="169" t="s">
        <v>241</v>
      </c>
      <c r="D44" s="169" t="s">
        <v>241</v>
      </c>
      <c r="E44" s="169" t="s">
        <v>241</v>
      </c>
      <c r="F44" s="169" t="s">
        <v>241</v>
      </c>
      <c r="G44" s="169" t="s">
        <v>241</v>
      </c>
      <c r="H44" s="169" t="s">
        <v>241</v>
      </c>
      <c r="I44" s="169" t="s">
        <v>241</v>
      </c>
      <c r="J44" s="169" t="s">
        <v>241</v>
      </c>
      <c r="K44" s="169" t="s">
        <v>241</v>
      </c>
      <c r="L44" s="169" t="s">
        <v>241</v>
      </c>
      <c r="M44" s="169" t="e">
        <v>#VALUE!</v>
      </c>
      <c r="N44" s="169" t="e">
        <v>#VALUE!</v>
      </c>
      <c r="O44" s="169" t="e">
        <v>#VALUE!</v>
      </c>
      <c r="P44" s="169" t="e">
        <v>#VALUE!</v>
      </c>
      <c r="Q44" s="169" t="e">
        <v>#VALUE!</v>
      </c>
      <c r="R44" s="169" t="e">
        <v>#VALUE!</v>
      </c>
      <c r="S44" s="169" t="e">
        <v>#VALUE!</v>
      </c>
      <c r="T44" s="169" t="e">
        <v>#VALUE!</v>
      </c>
      <c r="U44" s="169" t="e">
        <v>#VALUE!</v>
      </c>
      <c r="V44" s="169" t="e">
        <v>#VALUE!</v>
      </c>
      <c r="W44" s="169" t="e">
        <v>#VALUE!</v>
      </c>
      <c r="X44" s="169" t="e">
        <v>#VALUE!</v>
      </c>
      <c r="Y44" s="169" t="e">
        <v>#VALUE!</v>
      </c>
      <c r="Z44" s="169" t="e">
        <v>#VALUE!</v>
      </c>
      <c r="AA44" s="169" t="e">
        <v>#VALUE!</v>
      </c>
      <c r="AB44" s="169" t="e">
        <v>#VALUE!</v>
      </c>
      <c r="AC44" s="169" t="e">
        <v>#VALUE!</v>
      </c>
      <c r="AD44" s="169" t="e">
        <v>#VALUE!</v>
      </c>
    </row>
    <row r="45" spans="1:30" ht="27.75" customHeight="1" x14ac:dyDescent="0.25">
      <c r="A45" s="170" t="s">
        <v>276</v>
      </c>
      <c r="B45" s="181" t="s">
        <v>241</v>
      </c>
      <c r="C45" s="181" t="s">
        <v>241</v>
      </c>
      <c r="D45" s="181" t="s">
        <v>241</v>
      </c>
      <c r="E45" s="181" t="s">
        <v>241</v>
      </c>
      <c r="F45" s="181" t="s">
        <v>241</v>
      </c>
      <c r="G45" s="181" t="s">
        <v>241</v>
      </c>
      <c r="H45" s="181" t="s">
        <v>241</v>
      </c>
      <c r="I45" s="181" t="s">
        <v>241</v>
      </c>
      <c r="J45" s="181" t="s">
        <v>241</v>
      </c>
      <c r="K45" s="181" t="s">
        <v>241</v>
      </c>
      <c r="L45" s="181" t="s">
        <v>241</v>
      </c>
      <c r="M45" s="182" t="e">
        <v>#VALUE!</v>
      </c>
      <c r="N45" s="182" t="e">
        <v>#VALUE!</v>
      </c>
      <c r="O45" s="182" t="e">
        <v>#VALUE!</v>
      </c>
      <c r="P45" s="182" t="e">
        <v>#VALUE!</v>
      </c>
      <c r="Q45" s="182" t="e">
        <v>#VALUE!</v>
      </c>
      <c r="R45" s="182" t="e">
        <v>#VALUE!</v>
      </c>
      <c r="S45" s="182" t="e">
        <v>#VALUE!</v>
      </c>
      <c r="T45" s="182" t="e">
        <v>#VALUE!</v>
      </c>
      <c r="U45" s="182" t="e">
        <v>#VALUE!</v>
      </c>
      <c r="V45" s="182" t="e">
        <v>#VALUE!</v>
      </c>
      <c r="W45" s="182" t="e">
        <v>#VALUE!</v>
      </c>
      <c r="X45" s="182" t="e">
        <v>#VALUE!</v>
      </c>
      <c r="Y45" s="182" t="e">
        <v>#VALUE!</v>
      </c>
      <c r="Z45" s="182" t="e">
        <v>#VALUE!</v>
      </c>
      <c r="AA45" s="182" t="e">
        <v>#VALUE!</v>
      </c>
      <c r="AB45" s="182" t="e">
        <v>#VALUE!</v>
      </c>
      <c r="AC45" s="182" t="e">
        <v>#VALUE!</v>
      </c>
      <c r="AD45" s="182" t="e">
        <v>#VALUE!</v>
      </c>
    </row>
    <row r="46" spans="1:30" ht="27.75" customHeight="1" x14ac:dyDescent="0.25">
      <c r="A46" s="170" t="s">
        <v>277</v>
      </c>
      <c r="B46" s="181" t="s">
        <v>241</v>
      </c>
      <c r="C46" s="181" t="s">
        <v>241</v>
      </c>
      <c r="D46" s="181" t="s">
        <v>241</v>
      </c>
      <c r="E46" s="181" t="s">
        <v>241</v>
      </c>
      <c r="F46" s="181" t="s">
        <v>241</v>
      </c>
      <c r="G46" s="181" t="s">
        <v>241</v>
      </c>
      <c r="H46" s="181" t="s">
        <v>241</v>
      </c>
      <c r="I46" s="181" t="s">
        <v>241</v>
      </c>
      <c r="J46" s="181" t="s">
        <v>241</v>
      </c>
      <c r="K46" s="183" t="s">
        <v>241</v>
      </c>
      <c r="L46" s="183" t="s">
        <v>241</v>
      </c>
      <c r="M46" s="184"/>
      <c r="N46" s="184"/>
      <c r="O46" s="184"/>
      <c r="P46" s="184"/>
      <c r="Q46" s="184"/>
      <c r="R46" s="184"/>
      <c r="S46" s="184"/>
      <c r="T46" s="184"/>
      <c r="U46" s="184"/>
      <c r="V46" s="184"/>
      <c r="W46" s="184"/>
      <c r="X46" s="184"/>
      <c r="Y46" s="184"/>
      <c r="Z46" s="184"/>
      <c r="AA46" s="184"/>
      <c r="AB46" s="184"/>
      <c r="AC46" s="184"/>
      <c r="AD46" s="184"/>
    </row>
    <row r="47" spans="1:30" ht="27.75" customHeight="1" x14ac:dyDescent="0.25">
      <c r="A47" s="170" t="s">
        <v>278</v>
      </c>
      <c r="B47" s="181" t="s">
        <v>241</v>
      </c>
      <c r="C47" s="181" t="s">
        <v>241</v>
      </c>
      <c r="D47" s="181" t="s">
        <v>241</v>
      </c>
      <c r="E47" s="181" t="s">
        <v>241</v>
      </c>
      <c r="F47" s="181" t="s">
        <v>241</v>
      </c>
      <c r="G47" s="181" t="s">
        <v>241</v>
      </c>
      <c r="H47" s="181" t="s">
        <v>241</v>
      </c>
      <c r="I47" s="181" t="s">
        <v>241</v>
      </c>
      <c r="J47" s="181" t="s">
        <v>241</v>
      </c>
      <c r="K47" s="181" t="s">
        <v>241</v>
      </c>
      <c r="L47" s="181" t="s">
        <v>241</v>
      </c>
      <c r="M47" s="182" t="e">
        <v>#VALUE!</v>
      </c>
      <c r="N47" s="182" t="e">
        <v>#VALUE!</v>
      </c>
      <c r="O47" s="182" t="e">
        <v>#VALUE!</v>
      </c>
      <c r="P47" s="182" t="e">
        <v>#VALUE!</v>
      </c>
      <c r="Q47" s="182" t="e">
        <v>#VALUE!</v>
      </c>
      <c r="R47" s="182" t="e">
        <v>#VALUE!</v>
      </c>
      <c r="S47" s="182" t="e">
        <v>#VALUE!</v>
      </c>
      <c r="T47" s="182" t="e">
        <v>#VALUE!</v>
      </c>
      <c r="U47" s="182" t="e">
        <v>#VALUE!</v>
      </c>
      <c r="V47" s="182" t="e">
        <v>#VALUE!</v>
      </c>
      <c r="W47" s="182" t="e">
        <v>#VALUE!</v>
      </c>
      <c r="X47" s="182" t="e">
        <v>#VALUE!</v>
      </c>
      <c r="Y47" s="182" t="e">
        <v>#VALUE!</v>
      </c>
      <c r="Z47" s="182" t="e">
        <v>#VALUE!</v>
      </c>
      <c r="AA47" s="182" t="e">
        <v>#VALUE!</v>
      </c>
      <c r="AB47" s="182" t="e">
        <v>#VALUE!</v>
      </c>
      <c r="AC47" s="182" t="e">
        <v>#VALUE!</v>
      </c>
      <c r="AD47" s="182" t="e">
        <v>#VALUE!</v>
      </c>
    </row>
    <row r="48" spans="1:30" ht="27.75" customHeight="1" thickBot="1" x14ac:dyDescent="0.3">
      <c r="A48" s="175" t="s">
        <v>279</v>
      </c>
      <c r="B48" s="185" t="s">
        <v>241</v>
      </c>
      <c r="C48" s="185" t="s">
        <v>241</v>
      </c>
      <c r="D48" s="185" t="s">
        <v>241</v>
      </c>
      <c r="E48" s="185" t="s">
        <v>241</v>
      </c>
      <c r="F48" s="185" t="s">
        <v>241</v>
      </c>
      <c r="G48" s="185" t="s">
        <v>241</v>
      </c>
      <c r="H48" s="185" t="s">
        <v>241</v>
      </c>
      <c r="I48" s="185" t="s">
        <v>241</v>
      </c>
      <c r="J48" s="185" t="s">
        <v>241</v>
      </c>
      <c r="K48" s="185" t="s">
        <v>241</v>
      </c>
      <c r="L48" s="185" t="s">
        <v>241</v>
      </c>
      <c r="M48" s="186" t="e">
        <v>#VALUE!</v>
      </c>
      <c r="N48" s="186" t="e">
        <v>#VALUE!</v>
      </c>
      <c r="O48" s="186" t="e">
        <v>#VALUE!</v>
      </c>
      <c r="P48" s="186" t="e">
        <v>#VALUE!</v>
      </c>
      <c r="Q48" s="186" t="e">
        <v>#VALUE!</v>
      </c>
      <c r="R48" s="186" t="e">
        <v>#VALUE!</v>
      </c>
      <c r="S48" s="186" t="e">
        <v>#VALUE!</v>
      </c>
      <c r="T48" s="186" t="e">
        <v>#VALUE!</v>
      </c>
      <c r="U48" s="186" t="e">
        <v>#VALUE!</v>
      </c>
      <c r="V48" s="186" t="e">
        <v>#VALUE!</v>
      </c>
      <c r="W48" s="186" t="e">
        <v>#VALUE!</v>
      </c>
      <c r="X48" s="186" t="e">
        <v>#VALUE!</v>
      </c>
      <c r="Y48" s="186" t="e">
        <v>#VALUE!</v>
      </c>
      <c r="Z48" s="186" t="e">
        <v>#VALUE!</v>
      </c>
      <c r="AA48" s="186" t="e">
        <v>#VALUE!</v>
      </c>
      <c r="AB48" s="186" t="e">
        <v>#VALUE!</v>
      </c>
      <c r="AC48" s="186" t="e">
        <v>#VALUE!</v>
      </c>
      <c r="AD48" s="186" t="e">
        <v>#VALUE!</v>
      </c>
    </row>
    <row r="49" spans="1:30" ht="27.75" customHeight="1" thickBot="1" x14ac:dyDescent="0.3">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row>
    <row r="50" spans="1:30" s="157" customFormat="1" ht="27.75" customHeight="1" x14ac:dyDescent="0.25">
      <c r="A50" s="180" t="s">
        <v>280</v>
      </c>
      <c r="B50" s="169" t="s">
        <v>241</v>
      </c>
      <c r="C50" s="169" t="s">
        <v>241</v>
      </c>
      <c r="D50" s="169" t="s">
        <v>241</v>
      </c>
      <c r="E50" s="169" t="s">
        <v>241</v>
      </c>
      <c r="F50" s="169" t="s">
        <v>241</v>
      </c>
      <c r="G50" s="169" t="s">
        <v>241</v>
      </c>
      <c r="H50" s="169" t="s">
        <v>241</v>
      </c>
      <c r="I50" s="169" t="s">
        <v>241</v>
      </c>
      <c r="J50" s="169" t="s">
        <v>241</v>
      </c>
      <c r="K50" s="169" t="s">
        <v>241</v>
      </c>
      <c r="L50" s="169" t="s">
        <v>241</v>
      </c>
      <c r="M50" s="169" t="e">
        <v>#VALUE!</v>
      </c>
      <c r="N50" s="169" t="e">
        <v>#VALUE!</v>
      </c>
      <c r="O50" s="169" t="e">
        <v>#VALUE!</v>
      </c>
      <c r="P50" s="169" t="e">
        <v>#VALUE!</v>
      </c>
      <c r="Q50" s="169" t="e">
        <v>#VALUE!</v>
      </c>
      <c r="R50" s="169" t="e">
        <v>#VALUE!</v>
      </c>
      <c r="S50" s="169" t="e">
        <v>#VALUE!</v>
      </c>
      <c r="T50" s="169" t="e">
        <v>#VALUE!</v>
      </c>
      <c r="U50" s="169" t="e">
        <v>#VALUE!</v>
      </c>
      <c r="V50" s="169" t="e">
        <v>#VALUE!</v>
      </c>
      <c r="W50" s="169" t="e">
        <v>#VALUE!</v>
      </c>
      <c r="X50" s="169" t="e">
        <v>#VALUE!</v>
      </c>
      <c r="Y50" s="169" t="e">
        <v>#VALUE!</v>
      </c>
      <c r="Z50" s="169" t="e">
        <v>#VALUE!</v>
      </c>
      <c r="AA50" s="169" t="e">
        <v>#VALUE!</v>
      </c>
      <c r="AB50" s="169" t="e">
        <v>#VALUE!</v>
      </c>
      <c r="AC50" s="169" t="e">
        <v>#VALUE!</v>
      </c>
      <c r="AD50" s="169" t="e">
        <v>#VALUE!</v>
      </c>
    </row>
    <row r="51" spans="1:30" s="132" customFormat="1" ht="27.75" customHeight="1" x14ac:dyDescent="0.25">
      <c r="A51" s="189" t="s">
        <v>281</v>
      </c>
      <c r="B51" s="190" t="s">
        <v>241</v>
      </c>
      <c r="C51" s="190" t="s">
        <v>241</v>
      </c>
      <c r="D51" s="190" t="s">
        <v>241</v>
      </c>
      <c r="E51" s="190" t="s">
        <v>241</v>
      </c>
      <c r="F51" s="190" t="s">
        <v>241</v>
      </c>
      <c r="G51" s="190" t="s">
        <v>241</v>
      </c>
      <c r="H51" s="190" t="s">
        <v>241</v>
      </c>
      <c r="I51" s="190" t="s">
        <v>241</v>
      </c>
      <c r="J51" s="190" t="s">
        <v>241</v>
      </c>
      <c r="K51" s="190" t="s">
        <v>241</v>
      </c>
      <c r="L51" s="190" t="s">
        <v>241</v>
      </c>
      <c r="M51" s="191" t="e">
        <v>#VALUE!</v>
      </c>
      <c r="N51" s="191" t="e">
        <v>#VALUE!</v>
      </c>
      <c r="O51" s="191" t="e">
        <v>#VALUE!</v>
      </c>
      <c r="P51" s="191" t="e">
        <v>#VALUE!</v>
      </c>
      <c r="Q51" s="191" t="e">
        <v>#VALUE!</v>
      </c>
      <c r="R51" s="191" t="e">
        <v>#VALUE!</v>
      </c>
      <c r="S51" s="191" t="e">
        <v>#VALUE!</v>
      </c>
      <c r="T51" s="191" t="e">
        <v>#VALUE!</v>
      </c>
      <c r="U51" s="191" t="e">
        <v>#VALUE!</v>
      </c>
      <c r="V51" s="191" t="e">
        <v>#VALUE!</v>
      </c>
      <c r="W51" s="191" t="e">
        <v>#VALUE!</v>
      </c>
      <c r="X51" s="191" t="e">
        <v>#VALUE!</v>
      </c>
      <c r="Y51" s="191" t="e">
        <v>#VALUE!</v>
      </c>
      <c r="Z51" s="191" t="e">
        <v>#VALUE!</v>
      </c>
      <c r="AA51" s="191" t="e">
        <v>#VALUE!</v>
      </c>
      <c r="AB51" s="191" t="e">
        <v>#VALUE!</v>
      </c>
      <c r="AC51" s="191" t="e">
        <v>#VALUE!</v>
      </c>
      <c r="AD51" s="191" t="e">
        <v>#VALUE!</v>
      </c>
    </row>
    <row r="52" spans="1:30" ht="27.75" customHeight="1" x14ac:dyDescent="0.25">
      <c r="A52" s="170" t="s">
        <v>282</v>
      </c>
      <c r="B52" s="192" t="s">
        <v>241</v>
      </c>
      <c r="C52" s="192" t="s">
        <v>241</v>
      </c>
      <c r="D52" s="192" t="s">
        <v>241</v>
      </c>
      <c r="E52" s="192" t="s">
        <v>241</v>
      </c>
      <c r="F52" s="192" t="s">
        <v>241</v>
      </c>
      <c r="G52" s="192" t="s">
        <v>241</v>
      </c>
      <c r="H52" s="192" t="s">
        <v>241</v>
      </c>
      <c r="I52" s="192" t="s">
        <v>241</v>
      </c>
      <c r="J52" s="192" t="s">
        <v>241</v>
      </c>
      <c r="K52" s="192" t="s">
        <v>241</v>
      </c>
      <c r="L52" s="192" t="s">
        <v>241</v>
      </c>
      <c r="M52" s="193" t="e">
        <v>#VALUE!</v>
      </c>
      <c r="N52" s="193" t="e">
        <v>#VALUE!</v>
      </c>
      <c r="O52" s="193" t="e">
        <v>#VALUE!</v>
      </c>
      <c r="P52" s="193" t="e">
        <v>#VALUE!</v>
      </c>
      <c r="Q52" s="193" t="e">
        <v>#VALUE!</v>
      </c>
      <c r="R52" s="193" t="e">
        <v>#VALUE!</v>
      </c>
      <c r="S52" s="193" t="e">
        <v>#VALUE!</v>
      </c>
      <c r="T52" s="193" t="e">
        <v>#VALUE!</v>
      </c>
      <c r="U52" s="193" t="e">
        <v>#VALUE!</v>
      </c>
      <c r="V52" s="193" t="e">
        <v>#VALUE!</v>
      </c>
      <c r="W52" s="193" t="e">
        <v>#VALUE!</v>
      </c>
      <c r="X52" s="193" t="e">
        <v>#VALUE!</v>
      </c>
      <c r="Y52" s="193" t="e">
        <v>#VALUE!</v>
      </c>
      <c r="Z52" s="193" t="e">
        <v>#VALUE!</v>
      </c>
      <c r="AA52" s="193" t="e">
        <v>#VALUE!</v>
      </c>
      <c r="AB52" s="193" t="e">
        <v>#VALUE!</v>
      </c>
      <c r="AC52" s="193" t="e">
        <v>#VALUE!</v>
      </c>
      <c r="AD52" s="193" t="e">
        <v>#VALUE!</v>
      </c>
    </row>
    <row r="53" spans="1:30" ht="27.75" customHeight="1" x14ac:dyDescent="0.25">
      <c r="A53" s="194" t="s">
        <v>283</v>
      </c>
      <c r="B53" s="192" t="s">
        <v>241</v>
      </c>
      <c r="C53" s="192" t="s">
        <v>241</v>
      </c>
      <c r="D53" s="192" t="s">
        <v>241</v>
      </c>
      <c r="E53" s="192" t="s">
        <v>241</v>
      </c>
      <c r="F53" s="192" t="s">
        <v>241</v>
      </c>
      <c r="G53" s="192" t="s">
        <v>241</v>
      </c>
      <c r="H53" s="192" t="s">
        <v>241</v>
      </c>
      <c r="I53" s="192" t="s">
        <v>241</v>
      </c>
      <c r="J53" s="192" t="s">
        <v>241</v>
      </c>
      <c r="K53" s="192" t="s">
        <v>241</v>
      </c>
      <c r="L53" s="192" t="s">
        <v>241</v>
      </c>
      <c r="M53" s="193" t="e">
        <v>#VALUE!</v>
      </c>
      <c r="N53" s="193" t="e">
        <v>#VALUE!</v>
      </c>
      <c r="O53" s="193" t="e">
        <v>#VALUE!</v>
      </c>
      <c r="P53" s="193" t="e">
        <v>#VALUE!</v>
      </c>
      <c r="Q53" s="193" t="e">
        <v>#VALUE!</v>
      </c>
      <c r="R53" s="193" t="e">
        <v>#VALUE!</v>
      </c>
      <c r="S53" s="193" t="e">
        <v>#VALUE!</v>
      </c>
      <c r="T53" s="193" t="e">
        <v>#VALUE!</v>
      </c>
      <c r="U53" s="193" t="e">
        <v>#VALUE!</v>
      </c>
      <c r="V53" s="193" t="e">
        <v>#VALUE!</v>
      </c>
      <c r="W53" s="193" t="e">
        <v>#VALUE!</v>
      </c>
      <c r="X53" s="193" t="e">
        <v>#VALUE!</v>
      </c>
      <c r="Y53" s="193" t="e">
        <v>#VALUE!</v>
      </c>
      <c r="Z53" s="193" t="e">
        <v>#VALUE!</v>
      </c>
      <c r="AA53" s="193" t="e">
        <v>#VALUE!</v>
      </c>
      <c r="AB53" s="193" t="e">
        <v>#VALUE!</v>
      </c>
      <c r="AC53" s="193" t="e">
        <v>#VALUE!</v>
      </c>
      <c r="AD53" s="193" t="e">
        <v>#VALUE!</v>
      </c>
    </row>
    <row r="54" spans="1:30" ht="27.75" customHeight="1" x14ac:dyDescent="0.25">
      <c r="A54" s="194" t="s">
        <v>258</v>
      </c>
      <c r="B54" s="195" t="s">
        <v>241</v>
      </c>
      <c r="C54" s="195" t="s">
        <v>241</v>
      </c>
      <c r="D54" s="195" t="s">
        <v>241</v>
      </c>
      <c r="E54" s="195" t="s">
        <v>241</v>
      </c>
      <c r="F54" s="195" t="s">
        <v>241</v>
      </c>
      <c r="G54" s="195" t="s">
        <v>241</v>
      </c>
      <c r="H54" s="195" t="s">
        <v>241</v>
      </c>
      <c r="I54" s="195" t="s">
        <v>241</v>
      </c>
      <c r="J54" s="195" t="s">
        <v>241</v>
      </c>
      <c r="K54" s="195" t="s">
        <v>241</v>
      </c>
      <c r="L54" s="195" t="s">
        <v>241</v>
      </c>
      <c r="M54" s="196"/>
      <c r="N54" s="196"/>
      <c r="O54" s="196"/>
      <c r="P54" s="196"/>
      <c r="Q54" s="196"/>
      <c r="R54" s="196"/>
      <c r="S54" s="196"/>
      <c r="T54" s="196"/>
      <c r="U54" s="196"/>
      <c r="V54" s="196"/>
      <c r="W54" s="196"/>
      <c r="X54" s="196"/>
      <c r="Y54" s="196"/>
      <c r="Z54" s="196"/>
      <c r="AA54" s="196"/>
      <c r="AB54" s="196"/>
      <c r="AC54" s="196"/>
      <c r="AD54" s="196"/>
    </row>
    <row r="55" spans="1:30" ht="27.75" customHeight="1" x14ac:dyDescent="0.25">
      <c r="A55" s="194" t="s">
        <v>243</v>
      </c>
      <c r="B55" s="195" t="s">
        <v>241</v>
      </c>
      <c r="C55" s="195" t="s">
        <v>241</v>
      </c>
      <c r="D55" s="195" t="s">
        <v>241</v>
      </c>
      <c r="E55" s="195" t="s">
        <v>241</v>
      </c>
      <c r="F55" s="195" t="s">
        <v>241</v>
      </c>
      <c r="G55" s="195" t="s">
        <v>241</v>
      </c>
      <c r="H55" s="195" t="s">
        <v>241</v>
      </c>
      <c r="I55" s="195" t="s">
        <v>241</v>
      </c>
      <c r="J55" s="195" t="s">
        <v>241</v>
      </c>
      <c r="K55" s="195" t="s">
        <v>241</v>
      </c>
      <c r="L55" s="195" t="s">
        <v>241</v>
      </c>
      <c r="M55" s="196"/>
      <c r="N55" s="196"/>
      <c r="O55" s="196"/>
      <c r="P55" s="196"/>
      <c r="Q55" s="196"/>
      <c r="R55" s="196"/>
      <c r="S55" s="196"/>
      <c r="T55" s="196"/>
      <c r="U55" s="196"/>
      <c r="V55" s="196"/>
      <c r="W55" s="196"/>
      <c r="X55" s="196"/>
      <c r="Y55" s="196"/>
      <c r="Z55" s="196"/>
      <c r="AA55" s="196"/>
      <c r="AB55" s="196"/>
      <c r="AC55" s="196"/>
      <c r="AD55" s="196"/>
    </row>
    <row r="56" spans="1:30" ht="27.75" customHeight="1" x14ac:dyDescent="0.25">
      <c r="A56" s="194" t="s">
        <v>243</v>
      </c>
      <c r="B56" s="195" t="s">
        <v>241</v>
      </c>
      <c r="C56" s="195" t="s">
        <v>241</v>
      </c>
      <c r="D56" s="195" t="s">
        <v>241</v>
      </c>
      <c r="E56" s="195" t="s">
        <v>241</v>
      </c>
      <c r="F56" s="195" t="s">
        <v>241</v>
      </c>
      <c r="G56" s="195" t="s">
        <v>241</v>
      </c>
      <c r="H56" s="195" t="s">
        <v>241</v>
      </c>
      <c r="I56" s="195" t="s">
        <v>241</v>
      </c>
      <c r="J56" s="195" t="s">
        <v>241</v>
      </c>
      <c r="K56" s="195" t="s">
        <v>241</v>
      </c>
      <c r="L56" s="195" t="s">
        <v>241</v>
      </c>
      <c r="M56" s="196"/>
      <c r="N56" s="196"/>
      <c r="O56" s="196"/>
      <c r="P56" s="196"/>
      <c r="Q56" s="196"/>
      <c r="R56" s="196"/>
      <c r="S56" s="196"/>
      <c r="T56" s="196"/>
      <c r="U56" s="196"/>
      <c r="V56" s="196"/>
      <c r="W56" s="196"/>
      <c r="X56" s="196"/>
      <c r="Y56" s="196"/>
      <c r="Z56" s="196"/>
      <c r="AA56" s="196"/>
      <c r="AB56" s="196"/>
      <c r="AC56" s="196"/>
      <c r="AD56" s="196"/>
    </row>
    <row r="57" spans="1:30" ht="27.75" customHeight="1" x14ac:dyDescent="0.25">
      <c r="A57" s="194" t="s">
        <v>243</v>
      </c>
      <c r="B57" s="195" t="s">
        <v>241</v>
      </c>
      <c r="C57" s="195" t="s">
        <v>241</v>
      </c>
      <c r="D57" s="195" t="s">
        <v>241</v>
      </c>
      <c r="E57" s="195" t="s">
        <v>241</v>
      </c>
      <c r="F57" s="195" t="s">
        <v>241</v>
      </c>
      <c r="G57" s="195" t="s">
        <v>241</v>
      </c>
      <c r="H57" s="195" t="s">
        <v>241</v>
      </c>
      <c r="I57" s="195" t="s">
        <v>241</v>
      </c>
      <c r="J57" s="195" t="s">
        <v>241</v>
      </c>
      <c r="K57" s="195" t="s">
        <v>241</v>
      </c>
      <c r="L57" s="195" t="s">
        <v>241</v>
      </c>
      <c r="M57" s="196"/>
      <c r="N57" s="196"/>
      <c r="O57" s="196"/>
      <c r="P57" s="196"/>
      <c r="Q57" s="196"/>
      <c r="R57" s="196"/>
      <c r="S57" s="196"/>
      <c r="T57" s="196"/>
      <c r="U57" s="196"/>
      <c r="V57" s="196"/>
      <c r="W57" s="196"/>
      <c r="X57" s="196"/>
      <c r="Y57" s="196"/>
      <c r="Z57" s="196"/>
      <c r="AA57" s="196"/>
      <c r="AB57" s="196"/>
      <c r="AC57" s="196"/>
      <c r="AD57" s="196"/>
    </row>
    <row r="58" spans="1:30" ht="27.75" customHeight="1" x14ac:dyDescent="0.25">
      <c r="A58" s="194" t="s">
        <v>284</v>
      </c>
      <c r="B58" s="192" t="s">
        <v>241</v>
      </c>
      <c r="C58" s="192" t="s">
        <v>241</v>
      </c>
      <c r="D58" s="192" t="s">
        <v>241</v>
      </c>
      <c r="E58" s="192" t="s">
        <v>241</v>
      </c>
      <c r="F58" s="192" t="s">
        <v>241</v>
      </c>
      <c r="G58" s="192" t="s">
        <v>241</v>
      </c>
      <c r="H58" s="192" t="s">
        <v>241</v>
      </c>
      <c r="I58" s="192" t="s">
        <v>241</v>
      </c>
      <c r="J58" s="192" t="s">
        <v>241</v>
      </c>
      <c r="K58" s="192" t="s">
        <v>241</v>
      </c>
      <c r="L58" s="192" t="s">
        <v>241</v>
      </c>
      <c r="M58" s="193"/>
      <c r="N58" s="193"/>
      <c r="O58" s="193"/>
      <c r="P58" s="193"/>
      <c r="Q58" s="193"/>
      <c r="R58" s="193"/>
      <c r="S58" s="193"/>
      <c r="T58" s="193"/>
      <c r="U58" s="193"/>
      <c r="V58" s="193"/>
      <c r="W58" s="193"/>
      <c r="X58" s="193"/>
      <c r="Y58" s="193"/>
      <c r="Z58" s="193"/>
      <c r="AA58" s="193"/>
      <c r="AB58" s="193"/>
      <c r="AC58" s="193"/>
      <c r="AD58" s="193"/>
    </row>
    <row r="59" spans="1:30" s="132" customFormat="1" ht="27.75" customHeight="1" x14ac:dyDescent="0.25">
      <c r="A59" s="197" t="s">
        <v>285</v>
      </c>
      <c r="B59" s="190" t="s">
        <v>241</v>
      </c>
      <c r="C59" s="190" t="s">
        <v>241</v>
      </c>
      <c r="D59" s="190" t="s">
        <v>241</v>
      </c>
      <c r="E59" s="190" t="s">
        <v>241</v>
      </c>
      <c r="F59" s="190" t="s">
        <v>241</v>
      </c>
      <c r="G59" s="190" t="s">
        <v>241</v>
      </c>
      <c r="H59" s="190" t="s">
        <v>241</v>
      </c>
      <c r="I59" s="190" t="s">
        <v>241</v>
      </c>
      <c r="J59" s="190" t="s">
        <v>241</v>
      </c>
      <c r="K59" s="190" t="s">
        <v>241</v>
      </c>
      <c r="L59" s="190" t="s">
        <v>241</v>
      </c>
      <c r="M59" s="191" t="e">
        <v>#VALUE!</v>
      </c>
      <c r="N59" s="191" t="e">
        <v>#VALUE!</v>
      </c>
      <c r="O59" s="191" t="e">
        <v>#VALUE!</v>
      </c>
      <c r="P59" s="191" t="e">
        <v>#VALUE!</v>
      </c>
      <c r="Q59" s="191" t="e">
        <v>#VALUE!</v>
      </c>
      <c r="R59" s="191" t="e">
        <v>#VALUE!</v>
      </c>
      <c r="S59" s="191" t="e">
        <v>#VALUE!</v>
      </c>
      <c r="T59" s="191" t="e">
        <v>#VALUE!</v>
      </c>
      <c r="U59" s="191" t="e">
        <v>#VALUE!</v>
      </c>
      <c r="V59" s="191" t="e">
        <v>#VALUE!</v>
      </c>
      <c r="W59" s="191" t="e">
        <v>#VALUE!</v>
      </c>
      <c r="X59" s="191" t="e">
        <v>#VALUE!</v>
      </c>
      <c r="Y59" s="191" t="e">
        <v>#VALUE!</v>
      </c>
      <c r="Z59" s="191" t="e">
        <v>#VALUE!</v>
      </c>
      <c r="AA59" s="191" t="e">
        <v>#VALUE!</v>
      </c>
      <c r="AB59" s="191" t="e">
        <v>#VALUE!</v>
      </c>
      <c r="AC59" s="191" t="e">
        <v>#VALUE!</v>
      </c>
      <c r="AD59" s="191" t="e">
        <v>#VALUE!</v>
      </c>
    </row>
    <row r="60" spans="1:30" ht="27.75" customHeight="1" x14ac:dyDescent="0.25">
      <c r="A60" s="194" t="s">
        <v>286</v>
      </c>
      <c r="B60" s="198" t="s">
        <v>241</v>
      </c>
      <c r="C60" s="198" t="s">
        <v>241</v>
      </c>
      <c r="D60" s="198" t="s">
        <v>241</v>
      </c>
      <c r="E60" s="198" t="s">
        <v>241</v>
      </c>
      <c r="F60" s="198" t="s">
        <v>241</v>
      </c>
      <c r="G60" s="198" t="s">
        <v>241</v>
      </c>
      <c r="H60" s="198" t="s">
        <v>241</v>
      </c>
      <c r="I60" s="198" t="s">
        <v>241</v>
      </c>
      <c r="J60" s="198" t="s">
        <v>241</v>
      </c>
      <c r="K60" s="198" t="s">
        <v>241</v>
      </c>
      <c r="L60" s="198" t="s">
        <v>241</v>
      </c>
      <c r="M60" s="199" t="e">
        <v>#VALUE!</v>
      </c>
      <c r="N60" s="199" t="e">
        <v>#VALUE!</v>
      </c>
      <c r="O60" s="199" t="e">
        <v>#VALUE!</v>
      </c>
      <c r="P60" s="199" t="e">
        <v>#VALUE!</v>
      </c>
      <c r="Q60" s="199" t="e">
        <v>#VALUE!</v>
      </c>
      <c r="R60" s="199" t="e">
        <v>#VALUE!</v>
      </c>
      <c r="S60" s="199" t="e">
        <v>#VALUE!</v>
      </c>
      <c r="T60" s="199" t="e">
        <v>#VALUE!</v>
      </c>
      <c r="U60" s="199" t="e">
        <v>#VALUE!</v>
      </c>
      <c r="V60" s="199" t="e">
        <v>#VALUE!</v>
      </c>
      <c r="W60" s="199" t="e">
        <v>#VALUE!</v>
      </c>
      <c r="X60" s="199" t="e">
        <v>#VALUE!</v>
      </c>
      <c r="Y60" s="199" t="e">
        <v>#VALUE!</v>
      </c>
      <c r="Z60" s="199" t="e">
        <v>#VALUE!</v>
      </c>
      <c r="AA60" s="199" t="e">
        <v>#VALUE!</v>
      </c>
      <c r="AB60" s="199" t="e">
        <v>#VALUE!</v>
      </c>
      <c r="AC60" s="199" t="e">
        <v>#VALUE!</v>
      </c>
      <c r="AD60" s="199" t="e">
        <v>#VALUE!</v>
      </c>
    </row>
    <row r="61" spans="1:30" s="132" customFormat="1" ht="27.75" customHeight="1" x14ac:dyDescent="0.25">
      <c r="A61" s="197" t="s">
        <v>287</v>
      </c>
      <c r="B61" s="190" t="s">
        <v>241</v>
      </c>
      <c r="C61" s="190" t="s">
        <v>241</v>
      </c>
      <c r="D61" s="190" t="s">
        <v>241</v>
      </c>
      <c r="E61" s="190" t="s">
        <v>241</v>
      </c>
      <c r="F61" s="190" t="s">
        <v>241</v>
      </c>
      <c r="G61" s="190" t="s">
        <v>241</v>
      </c>
      <c r="H61" s="190" t="s">
        <v>241</v>
      </c>
      <c r="I61" s="190" t="s">
        <v>241</v>
      </c>
      <c r="J61" s="190" t="s">
        <v>241</v>
      </c>
      <c r="K61" s="190" t="s">
        <v>241</v>
      </c>
      <c r="L61" s="190" t="s">
        <v>241</v>
      </c>
      <c r="M61" s="191" t="e">
        <v>#VALUE!</v>
      </c>
      <c r="N61" s="191" t="e">
        <v>#VALUE!</v>
      </c>
      <c r="O61" s="191" t="e">
        <v>#VALUE!</v>
      </c>
      <c r="P61" s="191" t="e">
        <v>#VALUE!</v>
      </c>
      <c r="Q61" s="191" t="e">
        <v>#VALUE!</v>
      </c>
      <c r="R61" s="191" t="e">
        <v>#VALUE!</v>
      </c>
      <c r="S61" s="191" t="e">
        <v>#VALUE!</v>
      </c>
      <c r="T61" s="191" t="e">
        <v>#VALUE!</v>
      </c>
      <c r="U61" s="191" t="e">
        <v>#VALUE!</v>
      </c>
      <c r="V61" s="191" t="e">
        <v>#VALUE!</v>
      </c>
      <c r="W61" s="191" t="e">
        <v>#VALUE!</v>
      </c>
      <c r="X61" s="191" t="e">
        <v>#VALUE!</v>
      </c>
      <c r="Y61" s="191" t="e">
        <v>#VALUE!</v>
      </c>
      <c r="Z61" s="191" t="e">
        <v>#VALUE!</v>
      </c>
      <c r="AA61" s="191" t="e">
        <v>#VALUE!</v>
      </c>
      <c r="AB61" s="191" t="e">
        <v>#VALUE!</v>
      </c>
      <c r="AC61" s="191" t="e">
        <v>#VALUE!</v>
      </c>
      <c r="AD61" s="191" t="e">
        <v>#VALUE!</v>
      </c>
    </row>
    <row r="62" spans="1:30" ht="27.75" customHeight="1" x14ac:dyDescent="0.25">
      <c r="A62" s="194" t="s">
        <v>288</v>
      </c>
      <c r="B62" s="192" t="s">
        <v>241</v>
      </c>
      <c r="C62" s="192" t="s">
        <v>241</v>
      </c>
      <c r="D62" s="192" t="s">
        <v>241</v>
      </c>
      <c r="E62" s="192" t="s">
        <v>241</v>
      </c>
      <c r="F62" s="192" t="s">
        <v>241</v>
      </c>
      <c r="G62" s="192" t="s">
        <v>241</v>
      </c>
      <c r="H62" s="192" t="s">
        <v>241</v>
      </c>
      <c r="I62" s="192" t="s">
        <v>241</v>
      </c>
      <c r="J62" s="192" t="s">
        <v>241</v>
      </c>
      <c r="K62" s="192" t="s">
        <v>241</v>
      </c>
      <c r="L62" s="192" t="s">
        <v>241</v>
      </c>
      <c r="M62" s="193" t="e">
        <v>#VALUE!</v>
      </c>
      <c r="N62" s="193" t="e">
        <v>#VALUE!</v>
      </c>
      <c r="O62" s="193" t="e">
        <v>#VALUE!</v>
      </c>
      <c r="P62" s="193" t="e">
        <v>#VALUE!</v>
      </c>
      <c r="Q62" s="193" t="e">
        <v>#VALUE!</v>
      </c>
      <c r="R62" s="193" t="e">
        <v>#VALUE!</v>
      </c>
      <c r="S62" s="193" t="e">
        <v>#VALUE!</v>
      </c>
      <c r="T62" s="193" t="e">
        <v>#VALUE!</v>
      </c>
      <c r="U62" s="193" t="e">
        <v>#VALUE!</v>
      </c>
      <c r="V62" s="193" t="e">
        <v>#VALUE!</v>
      </c>
      <c r="W62" s="193" t="e">
        <v>#VALUE!</v>
      </c>
      <c r="X62" s="193" t="e">
        <v>#VALUE!</v>
      </c>
      <c r="Y62" s="193" t="e">
        <v>#VALUE!</v>
      </c>
      <c r="Z62" s="193" t="e">
        <v>#VALUE!</v>
      </c>
      <c r="AA62" s="193" t="e">
        <v>#VALUE!</v>
      </c>
      <c r="AB62" s="193" t="e">
        <v>#VALUE!</v>
      </c>
      <c r="AC62" s="193" t="e">
        <v>#VALUE!</v>
      </c>
      <c r="AD62" s="193" t="e">
        <v>#VALUE!</v>
      </c>
    </row>
    <row r="63" spans="1:30" s="132" customFormat="1" ht="27.75" customHeight="1" x14ac:dyDescent="0.25">
      <c r="A63" s="197" t="s">
        <v>289</v>
      </c>
      <c r="B63" s="190" t="s">
        <v>241</v>
      </c>
      <c r="C63" s="190" t="s">
        <v>241</v>
      </c>
      <c r="D63" s="190" t="s">
        <v>241</v>
      </c>
      <c r="E63" s="190" t="s">
        <v>241</v>
      </c>
      <c r="F63" s="190" t="s">
        <v>241</v>
      </c>
      <c r="G63" s="190" t="s">
        <v>241</v>
      </c>
      <c r="H63" s="190" t="s">
        <v>241</v>
      </c>
      <c r="I63" s="190" t="s">
        <v>241</v>
      </c>
      <c r="J63" s="190" t="s">
        <v>241</v>
      </c>
      <c r="K63" s="190" t="s">
        <v>241</v>
      </c>
      <c r="L63" s="190" t="s">
        <v>241</v>
      </c>
      <c r="M63" s="191" t="e">
        <v>#VALUE!</v>
      </c>
      <c r="N63" s="191" t="e">
        <v>#VALUE!</v>
      </c>
      <c r="O63" s="191" t="e">
        <v>#VALUE!</v>
      </c>
      <c r="P63" s="191" t="e">
        <v>#VALUE!</v>
      </c>
      <c r="Q63" s="191" t="e">
        <v>#VALUE!</v>
      </c>
      <c r="R63" s="191" t="e">
        <v>#VALUE!</v>
      </c>
      <c r="S63" s="191" t="e">
        <v>#VALUE!</v>
      </c>
      <c r="T63" s="191" t="e">
        <v>#VALUE!</v>
      </c>
      <c r="U63" s="191" t="e">
        <v>#VALUE!</v>
      </c>
      <c r="V63" s="191" t="e">
        <v>#VALUE!</v>
      </c>
      <c r="W63" s="191" t="e">
        <v>#VALUE!</v>
      </c>
      <c r="X63" s="191" t="e">
        <v>#VALUE!</v>
      </c>
      <c r="Y63" s="191" t="e">
        <v>#VALUE!</v>
      </c>
      <c r="Z63" s="191" t="e">
        <v>#VALUE!</v>
      </c>
      <c r="AA63" s="191" t="e">
        <v>#VALUE!</v>
      </c>
      <c r="AB63" s="191" t="e">
        <v>#VALUE!</v>
      </c>
      <c r="AC63" s="191" t="e">
        <v>#VALUE!</v>
      </c>
      <c r="AD63" s="191" t="e">
        <v>#VALUE!</v>
      </c>
    </row>
    <row r="64" spans="1:30" ht="27.75" customHeight="1" x14ac:dyDescent="0.25">
      <c r="A64" s="194" t="s">
        <v>261</v>
      </c>
      <c r="B64" s="192" t="s">
        <v>241</v>
      </c>
      <c r="C64" s="192" t="s">
        <v>241</v>
      </c>
      <c r="D64" s="192" t="s">
        <v>241</v>
      </c>
      <c r="E64" s="192" t="s">
        <v>241</v>
      </c>
      <c r="F64" s="192" t="s">
        <v>241</v>
      </c>
      <c r="G64" s="192" t="s">
        <v>241</v>
      </c>
      <c r="H64" s="192" t="s">
        <v>241</v>
      </c>
      <c r="I64" s="192" t="s">
        <v>241</v>
      </c>
      <c r="J64" s="192" t="s">
        <v>241</v>
      </c>
      <c r="K64" s="192" t="s">
        <v>241</v>
      </c>
      <c r="L64" s="192" t="s">
        <v>241</v>
      </c>
      <c r="M64" s="193" t="e">
        <v>#VALUE!</v>
      </c>
      <c r="N64" s="193" t="e">
        <v>#VALUE!</v>
      </c>
      <c r="O64" s="193" t="e">
        <v>#VALUE!</v>
      </c>
      <c r="P64" s="193" t="e">
        <v>#VALUE!</v>
      </c>
      <c r="Q64" s="193" t="e">
        <v>#VALUE!</v>
      </c>
      <c r="R64" s="193" t="e">
        <v>#VALUE!</v>
      </c>
      <c r="S64" s="193" t="e">
        <v>#VALUE!</v>
      </c>
      <c r="T64" s="193" t="e">
        <v>#VALUE!</v>
      </c>
      <c r="U64" s="193" t="e">
        <v>#VALUE!</v>
      </c>
      <c r="V64" s="193" t="e">
        <v>#VALUE!</v>
      </c>
      <c r="W64" s="193" t="e">
        <v>#VALUE!</v>
      </c>
      <c r="X64" s="193" t="e">
        <v>#VALUE!</v>
      </c>
      <c r="Y64" s="193" t="e">
        <v>#VALUE!</v>
      </c>
      <c r="Z64" s="193" t="e">
        <v>#VALUE!</v>
      </c>
      <c r="AA64" s="193" t="e">
        <v>#VALUE!</v>
      </c>
      <c r="AB64" s="193" t="e">
        <v>#VALUE!</v>
      </c>
      <c r="AC64" s="193" t="e">
        <v>#VALUE!</v>
      </c>
      <c r="AD64" s="193" t="e">
        <v>#VALUE!</v>
      </c>
    </row>
    <row r="65" spans="1:30" ht="27.75" customHeight="1" thickBot="1" x14ac:dyDescent="0.3">
      <c r="A65" s="200" t="s">
        <v>290</v>
      </c>
      <c r="B65" s="201" t="s">
        <v>241</v>
      </c>
      <c r="C65" s="201" t="s">
        <v>241</v>
      </c>
      <c r="D65" s="201" t="s">
        <v>241</v>
      </c>
      <c r="E65" s="201" t="s">
        <v>241</v>
      </c>
      <c r="F65" s="201" t="s">
        <v>241</v>
      </c>
      <c r="G65" s="201" t="s">
        <v>241</v>
      </c>
      <c r="H65" s="201" t="s">
        <v>241</v>
      </c>
      <c r="I65" s="201" t="s">
        <v>241</v>
      </c>
      <c r="J65" s="201" t="s">
        <v>241</v>
      </c>
      <c r="K65" s="201" t="s">
        <v>241</v>
      </c>
      <c r="L65" s="201" t="s">
        <v>241</v>
      </c>
      <c r="M65" s="202" t="e">
        <v>#VALUE!</v>
      </c>
      <c r="N65" s="202" t="e">
        <v>#VALUE!</v>
      </c>
      <c r="O65" s="202" t="e">
        <v>#VALUE!</v>
      </c>
      <c r="P65" s="202" t="e">
        <v>#VALUE!</v>
      </c>
      <c r="Q65" s="202" t="e">
        <v>#VALUE!</v>
      </c>
      <c r="R65" s="202" t="e">
        <v>#VALUE!</v>
      </c>
      <c r="S65" s="202" t="e">
        <v>#VALUE!</v>
      </c>
      <c r="T65" s="202" t="e">
        <v>#VALUE!</v>
      </c>
      <c r="U65" s="202" t="e">
        <v>#VALUE!</v>
      </c>
      <c r="V65" s="202" t="e">
        <v>#VALUE!</v>
      </c>
      <c r="W65" s="202" t="e">
        <v>#VALUE!</v>
      </c>
      <c r="X65" s="202" t="e">
        <v>#VALUE!</v>
      </c>
      <c r="Y65" s="202" t="e">
        <v>#VALUE!</v>
      </c>
      <c r="Z65" s="202" t="e">
        <v>#VALUE!</v>
      </c>
      <c r="AA65" s="202" t="e">
        <v>#VALUE!</v>
      </c>
      <c r="AB65" s="202" t="e">
        <v>#VALUE!</v>
      </c>
      <c r="AC65" s="202" t="e">
        <v>#VALUE!</v>
      </c>
      <c r="AD65" s="202" t="e">
        <v>#VALUE!</v>
      </c>
    </row>
    <row r="66" spans="1:30" ht="27.75" customHeight="1" thickBot="1" x14ac:dyDescent="0.3">
      <c r="A66" s="187"/>
      <c r="B66" s="203" t="s">
        <v>241</v>
      </c>
      <c r="C66" s="203" t="s">
        <v>241</v>
      </c>
      <c r="D66" s="203" t="s">
        <v>241</v>
      </c>
      <c r="E66" s="203" t="s">
        <v>241</v>
      </c>
      <c r="F66" s="203" t="s">
        <v>241</v>
      </c>
      <c r="G66" s="203" t="s">
        <v>241</v>
      </c>
      <c r="H66" s="203" t="s">
        <v>241</v>
      </c>
      <c r="I66" s="203" t="s">
        <v>241</v>
      </c>
      <c r="J66" s="203" t="s">
        <v>241</v>
      </c>
      <c r="K66" s="203" t="s">
        <v>241</v>
      </c>
      <c r="L66" s="203" t="s">
        <v>241</v>
      </c>
      <c r="M66" s="203"/>
      <c r="N66" s="203"/>
      <c r="O66" s="203"/>
      <c r="P66" s="203"/>
      <c r="Q66" s="203"/>
      <c r="R66" s="203"/>
      <c r="S66" s="203"/>
      <c r="T66" s="203"/>
      <c r="U66" s="203"/>
      <c r="V66" s="203"/>
      <c r="W66" s="203"/>
      <c r="X66" s="203"/>
      <c r="Y66" s="203"/>
      <c r="Z66" s="203"/>
      <c r="AA66" s="203"/>
      <c r="AB66" s="203"/>
      <c r="AC66" s="203"/>
      <c r="AD66" s="203"/>
    </row>
    <row r="67" spans="1:30" ht="27.75" customHeight="1" x14ac:dyDescent="0.25">
      <c r="A67" s="180" t="s">
        <v>291</v>
      </c>
      <c r="B67" s="169" t="s">
        <v>241</v>
      </c>
      <c r="C67" s="169" t="s">
        <v>241</v>
      </c>
      <c r="D67" s="169" t="s">
        <v>241</v>
      </c>
      <c r="E67" s="169" t="s">
        <v>241</v>
      </c>
      <c r="F67" s="169" t="s">
        <v>241</v>
      </c>
      <c r="G67" s="169" t="s">
        <v>241</v>
      </c>
      <c r="H67" s="169" t="s">
        <v>241</v>
      </c>
      <c r="I67" s="169" t="s">
        <v>241</v>
      </c>
      <c r="J67" s="169" t="s">
        <v>241</v>
      </c>
      <c r="K67" s="169" t="s">
        <v>241</v>
      </c>
      <c r="L67" s="169" t="s">
        <v>241</v>
      </c>
      <c r="M67" s="169" t="e">
        <v>#VALUE!</v>
      </c>
      <c r="N67" s="169" t="e">
        <v>#VALUE!</v>
      </c>
      <c r="O67" s="169" t="e">
        <v>#VALUE!</v>
      </c>
      <c r="P67" s="169" t="e">
        <v>#VALUE!</v>
      </c>
      <c r="Q67" s="169" t="e">
        <v>#VALUE!</v>
      </c>
      <c r="R67" s="169" t="e">
        <v>#VALUE!</v>
      </c>
      <c r="S67" s="169" t="e">
        <v>#VALUE!</v>
      </c>
      <c r="T67" s="169" t="e">
        <v>#VALUE!</v>
      </c>
      <c r="U67" s="169" t="e">
        <v>#VALUE!</v>
      </c>
      <c r="V67" s="169" t="e">
        <v>#VALUE!</v>
      </c>
      <c r="W67" s="169" t="e">
        <v>#VALUE!</v>
      </c>
      <c r="X67" s="169" t="e">
        <v>#VALUE!</v>
      </c>
      <c r="Y67" s="169" t="e">
        <v>#VALUE!</v>
      </c>
      <c r="Z67" s="169" t="e">
        <v>#VALUE!</v>
      </c>
      <c r="AA67" s="169" t="e">
        <v>#VALUE!</v>
      </c>
      <c r="AB67" s="169" t="e">
        <v>#VALUE!</v>
      </c>
      <c r="AC67" s="169" t="e">
        <v>#VALUE!</v>
      </c>
      <c r="AD67" s="169" t="e">
        <v>#VALUE!</v>
      </c>
    </row>
    <row r="68" spans="1:30" s="132" customFormat="1" ht="27.75" customHeight="1" x14ac:dyDescent="0.25">
      <c r="A68" s="189" t="s">
        <v>292</v>
      </c>
      <c r="B68" s="190" t="s">
        <v>241</v>
      </c>
      <c r="C68" s="190" t="s">
        <v>241</v>
      </c>
      <c r="D68" s="190" t="s">
        <v>241</v>
      </c>
      <c r="E68" s="190" t="s">
        <v>241</v>
      </c>
      <c r="F68" s="190" t="s">
        <v>241</v>
      </c>
      <c r="G68" s="190" t="s">
        <v>241</v>
      </c>
      <c r="H68" s="190" t="s">
        <v>241</v>
      </c>
      <c r="I68" s="190" t="s">
        <v>241</v>
      </c>
      <c r="J68" s="190" t="s">
        <v>241</v>
      </c>
      <c r="K68" s="190" t="s">
        <v>241</v>
      </c>
      <c r="L68" s="190" t="s">
        <v>241</v>
      </c>
      <c r="M68" s="191" t="e">
        <v>#VALUE!</v>
      </c>
      <c r="N68" s="191" t="e">
        <v>#VALUE!</v>
      </c>
      <c r="O68" s="191" t="e">
        <v>#VALUE!</v>
      </c>
      <c r="P68" s="191" t="e">
        <v>#VALUE!</v>
      </c>
      <c r="Q68" s="191" t="e">
        <v>#VALUE!</v>
      </c>
      <c r="R68" s="191" t="e">
        <v>#VALUE!</v>
      </c>
      <c r="S68" s="191" t="e">
        <v>#VALUE!</v>
      </c>
      <c r="T68" s="191" t="e">
        <v>#VALUE!</v>
      </c>
      <c r="U68" s="191" t="e">
        <v>#VALUE!</v>
      </c>
      <c r="V68" s="191" t="e">
        <v>#VALUE!</v>
      </c>
      <c r="W68" s="191" t="e">
        <v>#VALUE!</v>
      </c>
      <c r="X68" s="191" t="e">
        <v>#VALUE!</v>
      </c>
      <c r="Y68" s="191" t="e">
        <v>#VALUE!</v>
      </c>
      <c r="Z68" s="191" t="e">
        <v>#VALUE!</v>
      </c>
      <c r="AA68" s="191" t="e">
        <v>#VALUE!</v>
      </c>
      <c r="AB68" s="191" t="e">
        <v>#VALUE!</v>
      </c>
      <c r="AC68" s="191" t="e">
        <v>#VALUE!</v>
      </c>
      <c r="AD68" s="191" t="e">
        <v>#VALUE!</v>
      </c>
    </row>
    <row r="69" spans="1:30" ht="27.75" customHeight="1" x14ac:dyDescent="0.25">
      <c r="A69" s="194" t="s">
        <v>286</v>
      </c>
      <c r="B69" s="192" t="s">
        <v>241</v>
      </c>
      <c r="C69" s="192" t="s">
        <v>241</v>
      </c>
      <c r="D69" s="192" t="s">
        <v>241</v>
      </c>
      <c r="E69" s="192" t="s">
        <v>241</v>
      </c>
      <c r="F69" s="192" t="s">
        <v>241</v>
      </c>
      <c r="G69" s="192" t="s">
        <v>241</v>
      </c>
      <c r="H69" s="192" t="s">
        <v>241</v>
      </c>
      <c r="I69" s="192" t="s">
        <v>241</v>
      </c>
      <c r="J69" s="192" t="s">
        <v>241</v>
      </c>
      <c r="K69" s="192" t="s">
        <v>241</v>
      </c>
      <c r="L69" s="192" t="s">
        <v>241</v>
      </c>
      <c r="M69" s="193" t="e">
        <v>#VALUE!</v>
      </c>
      <c r="N69" s="193" t="e">
        <v>#VALUE!</v>
      </c>
      <c r="O69" s="193" t="e">
        <v>#VALUE!</v>
      </c>
      <c r="P69" s="193" t="e">
        <v>#VALUE!</v>
      </c>
      <c r="Q69" s="193" t="e">
        <v>#VALUE!</v>
      </c>
      <c r="R69" s="193" t="e">
        <v>#VALUE!</v>
      </c>
      <c r="S69" s="193" t="e">
        <v>#VALUE!</v>
      </c>
      <c r="T69" s="193" t="e">
        <v>#VALUE!</v>
      </c>
      <c r="U69" s="193" t="e">
        <v>#VALUE!</v>
      </c>
      <c r="V69" s="193" t="e">
        <v>#VALUE!</v>
      </c>
      <c r="W69" s="193" t="e">
        <v>#VALUE!</v>
      </c>
      <c r="X69" s="193" t="e">
        <v>#VALUE!</v>
      </c>
      <c r="Y69" s="193" t="e">
        <v>#VALUE!</v>
      </c>
      <c r="Z69" s="193" t="e">
        <v>#VALUE!</v>
      </c>
      <c r="AA69" s="193" t="e">
        <v>#VALUE!</v>
      </c>
      <c r="AB69" s="193" t="e">
        <v>#VALUE!</v>
      </c>
      <c r="AC69" s="193" t="e">
        <v>#VALUE!</v>
      </c>
      <c r="AD69" s="193" t="e">
        <v>#VALUE!</v>
      </c>
    </row>
    <row r="70" spans="1:30" ht="27.75" customHeight="1" x14ac:dyDescent="0.25">
      <c r="A70" s="194" t="s">
        <v>288</v>
      </c>
      <c r="B70" s="192" t="s">
        <v>241</v>
      </c>
      <c r="C70" s="192" t="s">
        <v>241</v>
      </c>
      <c r="D70" s="192" t="s">
        <v>241</v>
      </c>
      <c r="E70" s="192" t="s">
        <v>241</v>
      </c>
      <c r="F70" s="192" t="s">
        <v>241</v>
      </c>
      <c r="G70" s="192" t="s">
        <v>241</v>
      </c>
      <c r="H70" s="192" t="s">
        <v>241</v>
      </c>
      <c r="I70" s="192" t="s">
        <v>241</v>
      </c>
      <c r="J70" s="192" t="s">
        <v>241</v>
      </c>
      <c r="K70" s="192" t="s">
        <v>241</v>
      </c>
      <c r="L70" s="192" t="s">
        <v>241</v>
      </c>
      <c r="M70" s="193" t="e">
        <v>#VALUE!</v>
      </c>
      <c r="N70" s="193" t="e">
        <v>#VALUE!</v>
      </c>
      <c r="O70" s="193" t="e">
        <v>#VALUE!</v>
      </c>
      <c r="P70" s="193" t="e">
        <v>#VALUE!</v>
      </c>
      <c r="Q70" s="193" t="e">
        <v>#VALUE!</v>
      </c>
      <c r="R70" s="193" t="e">
        <v>#VALUE!</v>
      </c>
      <c r="S70" s="193" t="e">
        <v>#VALUE!</v>
      </c>
      <c r="T70" s="193" t="e">
        <v>#VALUE!</v>
      </c>
      <c r="U70" s="193" t="e">
        <v>#VALUE!</v>
      </c>
      <c r="V70" s="193" t="e">
        <v>#VALUE!</v>
      </c>
      <c r="W70" s="193" t="e">
        <v>#VALUE!</v>
      </c>
      <c r="X70" s="193" t="e">
        <v>#VALUE!</v>
      </c>
      <c r="Y70" s="193" t="e">
        <v>#VALUE!</v>
      </c>
      <c r="Z70" s="193" t="e">
        <v>#VALUE!</v>
      </c>
      <c r="AA70" s="193" t="e">
        <v>#VALUE!</v>
      </c>
      <c r="AB70" s="193" t="e">
        <v>#VALUE!</v>
      </c>
      <c r="AC70" s="193" t="e">
        <v>#VALUE!</v>
      </c>
      <c r="AD70" s="193" t="e">
        <v>#VALUE!</v>
      </c>
    </row>
    <row r="71" spans="1:30" ht="27.75" customHeight="1" x14ac:dyDescent="0.25">
      <c r="A71" s="194" t="s">
        <v>261</v>
      </c>
      <c r="B71" s="192" t="s">
        <v>241</v>
      </c>
      <c r="C71" s="192" t="s">
        <v>241</v>
      </c>
      <c r="D71" s="192" t="s">
        <v>241</v>
      </c>
      <c r="E71" s="192" t="s">
        <v>241</v>
      </c>
      <c r="F71" s="192" t="s">
        <v>241</v>
      </c>
      <c r="G71" s="192" t="s">
        <v>241</v>
      </c>
      <c r="H71" s="192" t="s">
        <v>241</v>
      </c>
      <c r="I71" s="192" t="s">
        <v>241</v>
      </c>
      <c r="J71" s="192" t="s">
        <v>241</v>
      </c>
      <c r="K71" s="192" t="s">
        <v>241</v>
      </c>
      <c r="L71" s="192" t="s">
        <v>241</v>
      </c>
      <c r="M71" s="193" t="e">
        <v>#VALUE!</v>
      </c>
      <c r="N71" s="193" t="e">
        <v>#VALUE!</v>
      </c>
      <c r="O71" s="193" t="e">
        <v>#VALUE!</v>
      </c>
      <c r="P71" s="193" t="e">
        <v>#VALUE!</v>
      </c>
      <c r="Q71" s="193" t="e">
        <v>#VALUE!</v>
      </c>
      <c r="R71" s="193" t="e">
        <v>#VALUE!</v>
      </c>
      <c r="S71" s="193" t="e">
        <v>#VALUE!</v>
      </c>
      <c r="T71" s="193" t="e">
        <v>#VALUE!</v>
      </c>
      <c r="U71" s="193" t="e">
        <v>#VALUE!</v>
      </c>
      <c r="V71" s="193" t="e">
        <v>#VALUE!</v>
      </c>
      <c r="W71" s="193" t="e">
        <v>#VALUE!</v>
      </c>
      <c r="X71" s="193" t="e">
        <v>#VALUE!</v>
      </c>
      <c r="Y71" s="193" t="e">
        <v>#VALUE!</v>
      </c>
      <c r="Z71" s="193" t="e">
        <v>#VALUE!</v>
      </c>
      <c r="AA71" s="193" t="e">
        <v>#VALUE!</v>
      </c>
      <c r="AB71" s="193" t="e">
        <v>#VALUE!</v>
      </c>
      <c r="AC71" s="193" t="e">
        <v>#VALUE!</v>
      </c>
      <c r="AD71" s="193" t="e">
        <v>#VALUE!</v>
      </c>
    </row>
    <row r="72" spans="1:30" ht="27.75" customHeight="1" x14ac:dyDescent="0.25">
      <c r="A72" s="194" t="s">
        <v>293</v>
      </c>
      <c r="B72" s="192" t="s">
        <v>241</v>
      </c>
      <c r="C72" s="192" t="s">
        <v>241</v>
      </c>
      <c r="D72" s="192" t="s">
        <v>241</v>
      </c>
      <c r="E72" s="192" t="s">
        <v>241</v>
      </c>
      <c r="F72" s="192" t="s">
        <v>241</v>
      </c>
      <c r="G72" s="192" t="s">
        <v>241</v>
      </c>
      <c r="H72" s="192" t="s">
        <v>241</v>
      </c>
      <c r="I72" s="192" t="s">
        <v>241</v>
      </c>
      <c r="J72" s="192" t="s">
        <v>241</v>
      </c>
      <c r="K72" s="192" t="s">
        <v>241</v>
      </c>
      <c r="L72" s="192" t="s">
        <v>241</v>
      </c>
      <c r="M72" s="193" t="e">
        <v>#VALUE!</v>
      </c>
      <c r="N72" s="193" t="e">
        <v>#VALUE!</v>
      </c>
      <c r="O72" s="193" t="e">
        <v>#VALUE!</v>
      </c>
      <c r="P72" s="193" t="e">
        <v>#VALUE!</v>
      </c>
      <c r="Q72" s="193" t="e">
        <v>#VALUE!</v>
      </c>
      <c r="R72" s="193" t="e">
        <v>#VALUE!</v>
      </c>
      <c r="S72" s="193" t="e">
        <v>#VALUE!</v>
      </c>
      <c r="T72" s="193" t="e">
        <v>#VALUE!</v>
      </c>
      <c r="U72" s="193" t="e">
        <v>#VALUE!</v>
      </c>
      <c r="V72" s="193" t="e">
        <v>#VALUE!</v>
      </c>
      <c r="W72" s="193" t="e">
        <v>#VALUE!</v>
      </c>
      <c r="X72" s="193" t="e">
        <v>#VALUE!</v>
      </c>
      <c r="Y72" s="193" t="e">
        <v>#VALUE!</v>
      </c>
      <c r="Z72" s="193" t="e">
        <v>#VALUE!</v>
      </c>
      <c r="AA72" s="193" t="e">
        <v>#VALUE!</v>
      </c>
      <c r="AB72" s="193" t="e">
        <v>#VALUE!</v>
      </c>
      <c r="AC72" s="193" t="e">
        <v>#VALUE!</v>
      </c>
      <c r="AD72" s="193" t="e">
        <v>#VALUE!</v>
      </c>
    </row>
    <row r="73" spans="1:30" ht="27.75" customHeight="1" x14ac:dyDescent="0.25">
      <c r="A73" s="194" t="s">
        <v>294</v>
      </c>
      <c r="B73" s="192" t="s">
        <v>241</v>
      </c>
      <c r="C73" s="192" t="s">
        <v>241</v>
      </c>
      <c r="D73" s="192" t="s">
        <v>241</v>
      </c>
      <c r="E73" s="192" t="s">
        <v>241</v>
      </c>
      <c r="F73" s="192" t="s">
        <v>241</v>
      </c>
      <c r="G73" s="192" t="s">
        <v>241</v>
      </c>
      <c r="H73" s="192" t="s">
        <v>241</v>
      </c>
      <c r="I73" s="192" t="s">
        <v>241</v>
      </c>
      <c r="J73" s="192" t="s">
        <v>241</v>
      </c>
      <c r="K73" s="192" t="s">
        <v>241</v>
      </c>
      <c r="L73" s="192" t="s">
        <v>241</v>
      </c>
      <c r="M73" s="193" t="e">
        <v>#VALUE!</v>
      </c>
      <c r="N73" s="193" t="e">
        <v>#VALUE!</v>
      </c>
      <c r="O73" s="193" t="e">
        <v>#VALUE!</v>
      </c>
      <c r="P73" s="193" t="e">
        <v>#VALUE!</v>
      </c>
      <c r="Q73" s="193" t="e">
        <v>#VALUE!</v>
      </c>
      <c r="R73" s="193" t="e">
        <v>#VALUE!</v>
      </c>
      <c r="S73" s="193" t="e">
        <v>#VALUE!</v>
      </c>
      <c r="T73" s="193" t="e">
        <v>#VALUE!</v>
      </c>
      <c r="U73" s="193" t="e">
        <v>#VALUE!</v>
      </c>
      <c r="V73" s="193" t="e">
        <v>#VALUE!</v>
      </c>
      <c r="W73" s="193" t="e">
        <v>#VALUE!</v>
      </c>
      <c r="X73" s="193" t="e">
        <v>#VALUE!</v>
      </c>
      <c r="Y73" s="193" t="e">
        <v>#VALUE!</v>
      </c>
      <c r="Z73" s="193" t="e">
        <v>#VALUE!</v>
      </c>
      <c r="AA73" s="193" t="e">
        <v>#VALUE!</v>
      </c>
      <c r="AB73" s="193" t="e">
        <v>#VALUE!</v>
      </c>
      <c r="AC73" s="193" t="e">
        <v>#VALUE!</v>
      </c>
      <c r="AD73" s="193" t="e">
        <v>#VALUE!</v>
      </c>
    </row>
    <row r="74" spans="1:30" ht="27.75" customHeight="1" x14ac:dyDescent="0.25">
      <c r="A74" s="194" t="s">
        <v>295</v>
      </c>
      <c r="B74" s="192" t="s">
        <v>241</v>
      </c>
      <c r="C74" s="192" t="s">
        <v>241</v>
      </c>
      <c r="D74" s="192" t="s">
        <v>241</v>
      </c>
      <c r="E74" s="192" t="s">
        <v>241</v>
      </c>
      <c r="F74" s="192" t="s">
        <v>241</v>
      </c>
      <c r="G74" s="192" t="s">
        <v>241</v>
      </c>
      <c r="H74" s="192" t="s">
        <v>241</v>
      </c>
      <c r="I74" s="192" t="s">
        <v>241</v>
      </c>
      <c r="J74" s="192" t="s">
        <v>241</v>
      </c>
      <c r="K74" s="192" t="s">
        <v>241</v>
      </c>
      <c r="L74" s="195" t="s">
        <v>241</v>
      </c>
      <c r="M74" s="196"/>
      <c r="N74" s="196"/>
      <c r="O74" s="196"/>
      <c r="P74" s="196"/>
      <c r="Q74" s="196"/>
      <c r="R74" s="196"/>
      <c r="S74" s="196"/>
      <c r="T74" s="196"/>
      <c r="U74" s="196"/>
      <c r="V74" s="196"/>
      <c r="W74" s="196"/>
      <c r="X74" s="196"/>
      <c r="Y74" s="196"/>
      <c r="Z74" s="196"/>
      <c r="AA74" s="196"/>
      <c r="AB74" s="196"/>
      <c r="AC74" s="196"/>
      <c r="AD74" s="196"/>
    </row>
    <row r="75" spans="1:30" ht="27.75" customHeight="1" x14ac:dyDescent="0.25">
      <c r="A75" s="194" t="s">
        <v>296</v>
      </c>
      <c r="B75" s="192" t="s">
        <v>241</v>
      </c>
      <c r="C75" s="192" t="s">
        <v>241</v>
      </c>
      <c r="D75" s="192" t="s">
        <v>241</v>
      </c>
      <c r="E75" s="192" t="s">
        <v>241</v>
      </c>
      <c r="F75" s="192" t="s">
        <v>241</v>
      </c>
      <c r="G75" s="192" t="s">
        <v>241</v>
      </c>
      <c r="H75" s="192" t="s">
        <v>241</v>
      </c>
      <c r="I75" s="192" t="s">
        <v>241</v>
      </c>
      <c r="J75" s="192" t="s">
        <v>241</v>
      </c>
      <c r="K75" s="192" t="s">
        <v>241</v>
      </c>
      <c r="L75" s="192" t="s">
        <v>241</v>
      </c>
      <c r="M75" s="193" t="e">
        <v>#VALUE!</v>
      </c>
      <c r="N75" s="193" t="e">
        <v>#VALUE!</v>
      </c>
      <c r="O75" s="193" t="e">
        <v>#VALUE!</v>
      </c>
      <c r="P75" s="193" t="e">
        <v>#VALUE!</v>
      </c>
      <c r="Q75" s="193" t="e">
        <v>#VALUE!</v>
      </c>
      <c r="R75" s="193" t="e">
        <v>#VALUE!</v>
      </c>
      <c r="S75" s="193" t="e">
        <v>#VALUE!</v>
      </c>
      <c r="T75" s="193" t="e">
        <v>#VALUE!</v>
      </c>
      <c r="U75" s="193" t="e">
        <v>#VALUE!</v>
      </c>
      <c r="V75" s="193" t="e">
        <v>#VALUE!</v>
      </c>
      <c r="W75" s="193" t="e">
        <v>#VALUE!</v>
      </c>
      <c r="X75" s="193" t="e">
        <v>#VALUE!</v>
      </c>
      <c r="Y75" s="193" t="e">
        <v>#VALUE!</v>
      </c>
      <c r="Z75" s="193" t="e">
        <v>#VALUE!</v>
      </c>
      <c r="AA75" s="193" t="e">
        <v>#VALUE!</v>
      </c>
      <c r="AB75" s="193" t="e">
        <v>#VALUE!</v>
      </c>
      <c r="AC75" s="193" t="e">
        <v>#VALUE!</v>
      </c>
      <c r="AD75" s="193" t="e">
        <v>#VALUE!</v>
      </c>
    </row>
    <row r="76" spans="1:30" s="132" customFormat="1" ht="27.75" customHeight="1" x14ac:dyDescent="0.25">
      <c r="A76" s="197" t="s">
        <v>297</v>
      </c>
      <c r="B76" s="190" t="s">
        <v>241</v>
      </c>
      <c r="C76" s="190" t="s">
        <v>241</v>
      </c>
      <c r="D76" s="190" t="s">
        <v>241</v>
      </c>
      <c r="E76" s="190" t="s">
        <v>241</v>
      </c>
      <c r="F76" s="190" t="s">
        <v>241</v>
      </c>
      <c r="G76" s="190" t="s">
        <v>241</v>
      </c>
      <c r="H76" s="190" t="s">
        <v>241</v>
      </c>
      <c r="I76" s="190" t="s">
        <v>241</v>
      </c>
      <c r="J76" s="190" t="s">
        <v>241</v>
      </c>
      <c r="K76" s="190" t="s">
        <v>241</v>
      </c>
      <c r="L76" s="190" t="s">
        <v>241</v>
      </c>
      <c r="M76" s="191" t="e">
        <v>#VALUE!</v>
      </c>
      <c r="N76" s="191" t="e">
        <v>#VALUE!</v>
      </c>
      <c r="O76" s="191" t="e">
        <v>#VALUE!</v>
      </c>
      <c r="P76" s="191" t="e">
        <v>#VALUE!</v>
      </c>
      <c r="Q76" s="191" t="e">
        <v>#VALUE!</v>
      </c>
      <c r="R76" s="191" t="e">
        <v>#VALUE!</v>
      </c>
      <c r="S76" s="191" t="e">
        <v>#VALUE!</v>
      </c>
      <c r="T76" s="191" t="e">
        <v>#VALUE!</v>
      </c>
      <c r="U76" s="191" t="e">
        <v>#VALUE!</v>
      </c>
      <c r="V76" s="191" t="e">
        <v>#VALUE!</v>
      </c>
      <c r="W76" s="191" t="e">
        <v>#VALUE!</v>
      </c>
      <c r="X76" s="191" t="e">
        <v>#VALUE!</v>
      </c>
      <c r="Y76" s="191" t="e">
        <v>#VALUE!</v>
      </c>
      <c r="Z76" s="191" t="e">
        <v>#VALUE!</v>
      </c>
      <c r="AA76" s="191" t="e">
        <v>#VALUE!</v>
      </c>
      <c r="AB76" s="191" t="e">
        <v>#VALUE!</v>
      </c>
      <c r="AC76" s="191" t="e">
        <v>#VALUE!</v>
      </c>
      <c r="AD76" s="191" t="e">
        <v>#VALUE!</v>
      </c>
    </row>
    <row r="77" spans="1:30" s="132" customFormat="1" ht="27.75" customHeight="1" x14ac:dyDescent="0.25">
      <c r="A77" s="197" t="s">
        <v>298</v>
      </c>
      <c r="B77" s="190" t="s">
        <v>241</v>
      </c>
      <c r="C77" s="190" t="s">
        <v>241</v>
      </c>
      <c r="D77" s="190" t="s">
        <v>241</v>
      </c>
      <c r="E77" s="190" t="s">
        <v>241</v>
      </c>
      <c r="F77" s="190" t="s">
        <v>241</v>
      </c>
      <c r="G77" s="190" t="s">
        <v>241</v>
      </c>
      <c r="H77" s="190" t="s">
        <v>241</v>
      </c>
      <c r="I77" s="190" t="s">
        <v>241</v>
      </c>
      <c r="J77" s="190" t="s">
        <v>241</v>
      </c>
      <c r="K77" s="190" t="s">
        <v>241</v>
      </c>
      <c r="L77" s="190" t="s">
        <v>241</v>
      </c>
      <c r="M77" s="191" t="e">
        <v>#VALUE!</v>
      </c>
      <c r="N77" s="191" t="e">
        <v>#VALUE!</v>
      </c>
      <c r="O77" s="191" t="e">
        <v>#VALUE!</v>
      </c>
      <c r="P77" s="191" t="e">
        <v>#VALUE!</v>
      </c>
      <c r="Q77" s="191" t="e">
        <v>#VALUE!</v>
      </c>
      <c r="R77" s="191" t="e">
        <v>#VALUE!</v>
      </c>
      <c r="S77" s="191" t="e">
        <v>#VALUE!</v>
      </c>
      <c r="T77" s="191" t="e">
        <v>#VALUE!</v>
      </c>
      <c r="U77" s="191" t="e">
        <v>#VALUE!</v>
      </c>
      <c r="V77" s="191" t="e">
        <v>#VALUE!</v>
      </c>
      <c r="W77" s="191" t="e">
        <v>#VALUE!</v>
      </c>
      <c r="X77" s="191" t="e">
        <v>#VALUE!</v>
      </c>
      <c r="Y77" s="191" t="e">
        <v>#VALUE!</v>
      </c>
      <c r="Z77" s="191" t="e">
        <v>#VALUE!</v>
      </c>
      <c r="AA77" s="191" t="e">
        <v>#VALUE!</v>
      </c>
      <c r="AB77" s="191" t="e">
        <v>#VALUE!</v>
      </c>
      <c r="AC77" s="191" t="e">
        <v>#VALUE!</v>
      </c>
      <c r="AD77" s="191" t="e">
        <v>#VALUE!</v>
      </c>
    </row>
    <row r="78" spans="1:30" ht="27.75" customHeight="1" x14ac:dyDescent="0.25">
      <c r="A78" s="194" t="s">
        <v>299</v>
      </c>
      <c r="B78" s="204" t="s">
        <v>241</v>
      </c>
      <c r="C78" s="204" t="s">
        <v>241</v>
      </c>
      <c r="D78" s="204" t="s">
        <v>241</v>
      </c>
      <c r="E78" s="204" t="s">
        <v>241</v>
      </c>
      <c r="F78" s="204" t="s">
        <v>241</v>
      </c>
      <c r="G78" s="204" t="s">
        <v>241</v>
      </c>
      <c r="H78" s="204" t="s">
        <v>241</v>
      </c>
      <c r="I78" s="204" t="s">
        <v>241</v>
      </c>
      <c r="J78" s="204" t="s">
        <v>241</v>
      </c>
      <c r="K78" s="204" t="s">
        <v>241</v>
      </c>
      <c r="L78" s="204" t="s">
        <v>241</v>
      </c>
      <c r="M78" s="204" t="e">
        <v>#VALUE!</v>
      </c>
      <c r="N78" s="204" t="e">
        <v>#VALUE!</v>
      </c>
      <c r="O78" s="204" t="e">
        <v>#VALUE!</v>
      </c>
      <c r="P78" s="204" t="e">
        <v>#VALUE!</v>
      </c>
      <c r="Q78" s="204" t="e">
        <v>#VALUE!</v>
      </c>
      <c r="R78" s="204" t="e">
        <v>#VALUE!</v>
      </c>
      <c r="S78" s="204" t="e">
        <v>#VALUE!</v>
      </c>
      <c r="T78" s="204" t="e">
        <v>#VALUE!</v>
      </c>
      <c r="U78" s="204" t="e">
        <v>#VALUE!</v>
      </c>
      <c r="V78" s="204" t="e">
        <v>#VALUE!</v>
      </c>
      <c r="W78" s="204" t="e">
        <v>#VALUE!</v>
      </c>
      <c r="X78" s="204" t="e">
        <v>#VALUE!</v>
      </c>
      <c r="Y78" s="204" t="e">
        <v>#VALUE!</v>
      </c>
      <c r="Z78" s="204" t="e">
        <v>#VALUE!</v>
      </c>
      <c r="AA78" s="204" t="e">
        <v>#VALUE!</v>
      </c>
      <c r="AB78" s="204" t="e">
        <v>#VALUE!</v>
      </c>
      <c r="AC78" s="204" t="e">
        <v>#VALUE!</v>
      </c>
      <c r="AD78" s="204" t="e">
        <v>#VALUE!</v>
      </c>
    </row>
    <row r="79" spans="1:30" s="132" customFormat="1" ht="27.75" customHeight="1" x14ac:dyDescent="0.25">
      <c r="A79" s="189" t="s">
        <v>300</v>
      </c>
      <c r="B79" s="190" t="s">
        <v>241</v>
      </c>
      <c r="C79" s="190" t="s">
        <v>241</v>
      </c>
      <c r="D79" s="190" t="s">
        <v>241</v>
      </c>
      <c r="E79" s="190" t="s">
        <v>241</v>
      </c>
      <c r="F79" s="190" t="s">
        <v>241</v>
      </c>
      <c r="G79" s="190" t="s">
        <v>241</v>
      </c>
      <c r="H79" s="190" t="s">
        <v>241</v>
      </c>
      <c r="I79" s="190" t="s">
        <v>241</v>
      </c>
      <c r="J79" s="190" t="s">
        <v>241</v>
      </c>
      <c r="K79" s="190" t="s">
        <v>241</v>
      </c>
      <c r="L79" s="190" t="s">
        <v>241</v>
      </c>
      <c r="M79" s="191" t="e">
        <v>#VALUE!</v>
      </c>
      <c r="N79" s="191" t="e">
        <v>#VALUE!</v>
      </c>
      <c r="O79" s="191" t="e">
        <v>#VALUE!</v>
      </c>
      <c r="P79" s="191" t="e">
        <v>#VALUE!</v>
      </c>
      <c r="Q79" s="191" t="e">
        <v>#VALUE!</v>
      </c>
      <c r="R79" s="191" t="e">
        <v>#VALUE!</v>
      </c>
      <c r="S79" s="191" t="e">
        <v>#VALUE!</v>
      </c>
      <c r="T79" s="191" t="e">
        <v>#VALUE!</v>
      </c>
      <c r="U79" s="191" t="e">
        <v>#VALUE!</v>
      </c>
      <c r="V79" s="191" t="e">
        <v>#VALUE!</v>
      </c>
      <c r="W79" s="191" t="e">
        <v>#VALUE!</v>
      </c>
      <c r="X79" s="191" t="e">
        <v>#VALUE!</v>
      </c>
      <c r="Y79" s="191" t="e">
        <v>#VALUE!</v>
      </c>
      <c r="Z79" s="191" t="e">
        <v>#VALUE!</v>
      </c>
      <c r="AA79" s="191" t="e">
        <v>#VALUE!</v>
      </c>
      <c r="AB79" s="191" t="e">
        <v>#VALUE!</v>
      </c>
      <c r="AC79" s="191" t="e">
        <v>#VALUE!</v>
      </c>
      <c r="AD79" s="191" t="e">
        <v>#VALUE!</v>
      </c>
    </row>
    <row r="80" spans="1:30" s="132" customFormat="1" ht="27.75" customHeight="1" x14ac:dyDescent="0.25">
      <c r="A80" s="189" t="s">
        <v>301</v>
      </c>
      <c r="B80" s="190" t="s">
        <v>241</v>
      </c>
      <c r="C80" s="190" t="s">
        <v>241</v>
      </c>
      <c r="D80" s="190" t="s">
        <v>241</v>
      </c>
      <c r="E80" s="190" t="s">
        <v>241</v>
      </c>
      <c r="F80" s="190" t="s">
        <v>241</v>
      </c>
      <c r="G80" s="190" t="s">
        <v>241</v>
      </c>
      <c r="H80" s="190" t="s">
        <v>241</v>
      </c>
      <c r="I80" s="190" t="s">
        <v>241</v>
      </c>
      <c r="J80" s="190" t="s">
        <v>241</v>
      </c>
      <c r="K80" s="190" t="s">
        <v>241</v>
      </c>
      <c r="L80" s="190" t="s">
        <v>241</v>
      </c>
      <c r="M80" s="191" t="e">
        <v>#VALUE!</v>
      </c>
      <c r="N80" s="191" t="e">
        <v>#VALUE!</v>
      </c>
      <c r="O80" s="191" t="e">
        <v>#VALUE!</v>
      </c>
      <c r="P80" s="191" t="e">
        <v>#VALUE!</v>
      </c>
      <c r="Q80" s="191" t="e">
        <v>#VALUE!</v>
      </c>
      <c r="R80" s="191" t="e">
        <v>#VALUE!</v>
      </c>
      <c r="S80" s="191" t="e">
        <v>#VALUE!</v>
      </c>
      <c r="T80" s="191" t="e">
        <v>#VALUE!</v>
      </c>
      <c r="U80" s="191" t="e">
        <v>#VALUE!</v>
      </c>
      <c r="V80" s="191" t="e">
        <v>#VALUE!</v>
      </c>
      <c r="W80" s="191" t="e">
        <v>#VALUE!</v>
      </c>
      <c r="X80" s="191" t="e">
        <v>#VALUE!</v>
      </c>
      <c r="Y80" s="191" t="e">
        <v>#VALUE!</v>
      </c>
      <c r="Z80" s="191" t="e">
        <v>#VALUE!</v>
      </c>
      <c r="AA80" s="191" t="e">
        <v>#VALUE!</v>
      </c>
      <c r="AB80" s="191" t="e">
        <v>#VALUE!</v>
      </c>
      <c r="AC80" s="191" t="e">
        <v>#VALUE!</v>
      </c>
      <c r="AD80" s="191" t="e">
        <v>#VALUE!</v>
      </c>
    </row>
    <row r="81" spans="1:31" s="132" customFormat="1" ht="27.75" customHeight="1" x14ac:dyDescent="0.25">
      <c r="A81" s="189" t="s">
        <v>302</v>
      </c>
      <c r="B81" s="205" t="s">
        <v>241</v>
      </c>
      <c r="C81" s="205" t="s">
        <v>241</v>
      </c>
      <c r="D81" s="205" t="s">
        <v>241</v>
      </c>
      <c r="E81" s="205" t="s">
        <v>241</v>
      </c>
      <c r="F81" s="205" t="s">
        <v>241</v>
      </c>
      <c r="G81" s="205" t="s">
        <v>241</v>
      </c>
      <c r="H81" s="205" t="s">
        <v>241</v>
      </c>
      <c r="I81" s="205" t="s">
        <v>241</v>
      </c>
      <c r="J81" s="205" t="s">
        <v>241</v>
      </c>
      <c r="K81" s="205" t="s">
        <v>241</v>
      </c>
      <c r="L81" s="205" t="s">
        <v>241</v>
      </c>
      <c r="M81" s="206">
        <v>0</v>
      </c>
      <c r="N81" s="206">
        <v>0</v>
      </c>
      <c r="O81" s="206">
        <v>0</v>
      </c>
      <c r="P81" s="206">
        <v>0</v>
      </c>
      <c r="Q81" s="206">
        <v>0</v>
      </c>
      <c r="R81" s="206">
        <v>0</v>
      </c>
      <c r="S81" s="206">
        <v>0</v>
      </c>
      <c r="T81" s="206">
        <v>0</v>
      </c>
      <c r="U81" s="206">
        <v>0</v>
      </c>
      <c r="V81" s="206">
        <v>0</v>
      </c>
      <c r="W81" s="206">
        <v>0</v>
      </c>
      <c r="X81" s="206">
        <v>0</v>
      </c>
      <c r="Y81" s="206">
        <v>0</v>
      </c>
      <c r="Z81" s="207">
        <v>0</v>
      </c>
      <c r="AA81" s="206">
        <v>0</v>
      </c>
      <c r="AB81" s="206">
        <v>0</v>
      </c>
      <c r="AC81" s="206">
        <v>0</v>
      </c>
      <c r="AD81" s="206">
        <v>0</v>
      </c>
      <c r="AE81" s="208"/>
    </row>
    <row r="82" spans="1:31" s="132" customFormat="1" ht="27.75" customHeight="1" x14ac:dyDescent="0.25">
      <c r="A82" s="189" t="s">
        <v>303</v>
      </c>
      <c r="B82" s="209" t="s">
        <v>241</v>
      </c>
      <c r="C82" s="209" t="s">
        <v>241</v>
      </c>
      <c r="D82" s="209" t="s">
        <v>241</v>
      </c>
      <c r="E82" s="209" t="s">
        <v>241</v>
      </c>
      <c r="F82" s="209" t="s">
        <v>241</v>
      </c>
      <c r="G82" s="209" t="s">
        <v>241</v>
      </c>
      <c r="H82" s="209" t="s">
        <v>241</v>
      </c>
      <c r="I82" s="209" t="s">
        <v>241</v>
      </c>
      <c r="J82" s="209" t="s">
        <v>241</v>
      </c>
      <c r="K82" s="209" t="s">
        <v>241</v>
      </c>
      <c r="L82" s="209" t="s">
        <v>241</v>
      </c>
      <c r="M82" s="210" t="e">
        <v>#VALUE!</v>
      </c>
      <c r="N82" s="210" t="e">
        <v>#VALUE!</v>
      </c>
      <c r="O82" s="210" t="e">
        <v>#VALUE!</v>
      </c>
      <c r="P82" s="210" t="e">
        <v>#VALUE!</v>
      </c>
      <c r="Q82" s="210" t="e">
        <v>#VALUE!</v>
      </c>
      <c r="R82" s="210" t="e">
        <v>#VALUE!</v>
      </c>
      <c r="S82" s="210" t="e">
        <v>#VALUE!</v>
      </c>
      <c r="T82" s="210" t="e">
        <v>#VALUE!</v>
      </c>
      <c r="U82" s="210" t="e">
        <v>#VALUE!</v>
      </c>
      <c r="V82" s="210" t="e">
        <v>#VALUE!</v>
      </c>
      <c r="W82" s="210" t="e">
        <v>#VALUE!</v>
      </c>
      <c r="X82" s="210" t="e">
        <v>#VALUE!</v>
      </c>
      <c r="Y82" s="210" t="e">
        <v>#VALUE!</v>
      </c>
      <c r="Z82" s="210" t="e">
        <v>#VALUE!</v>
      </c>
      <c r="AA82" s="210" t="e">
        <v>#VALUE!</v>
      </c>
      <c r="AB82" s="210" t="e">
        <v>#VALUE!</v>
      </c>
      <c r="AC82" s="210" t="e">
        <v>#VALUE!</v>
      </c>
      <c r="AD82" s="210" t="e">
        <v>#VALUE!</v>
      </c>
    </row>
    <row r="83" spans="1:31" s="132" customFormat="1" ht="27.75" customHeight="1" thickBot="1" x14ac:dyDescent="0.3">
      <c r="A83" s="211" t="s">
        <v>304</v>
      </c>
      <c r="B83" s="212" t="s">
        <v>241</v>
      </c>
      <c r="C83" s="212" t="s">
        <v>241</v>
      </c>
      <c r="D83" s="212" t="s">
        <v>241</v>
      </c>
      <c r="E83" s="212" t="s">
        <v>241</v>
      </c>
      <c r="F83" s="212" t="s">
        <v>241</v>
      </c>
      <c r="G83" s="212" t="s">
        <v>241</v>
      </c>
      <c r="H83" s="212" t="s">
        <v>241</v>
      </c>
      <c r="I83" s="212" t="s">
        <v>241</v>
      </c>
      <c r="J83" s="212" t="s">
        <v>241</v>
      </c>
      <c r="K83" s="212" t="s">
        <v>241</v>
      </c>
      <c r="L83" s="212" t="s">
        <v>241</v>
      </c>
      <c r="M83" s="213" t="e">
        <v>#VALUE!</v>
      </c>
      <c r="N83" s="213" t="e">
        <v>#VALUE!</v>
      </c>
      <c r="O83" s="213" t="e">
        <v>#VALUE!</v>
      </c>
      <c r="P83" s="213" t="e">
        <v>#VALUE!</v>
      </c>
      <c r="Q83" s="213" t="e">
        <v>#VALUE!</v>
      </c>
      <c r="R83" s="213" t="e">
        <v>#VALUE!</v>
      </c>
      <c r="S83" s="213" t="e">
        <v>#VALUE!</v>
      </c>
      <c r="T83" s="213" t="e">
        <v>#VALUE!</v>
      </c>
      <c r="U83" s="213" t="e">
        <v>#VALUE!</v>
      </c>
      <c r="V83" s="213" t="e">
        <v>#VALUE!</v>
      </c>
      <c r="W83" s="213" t="e">
        <v>#VALUE!</v>
      </c>
      <c r="X83" s="213" t="e">
        <v>#VALUE!</v>
      </c>
      <c r="Y83" s="213" t="e">
        <v>#VALUE!</v>
      </c>
      <c r="Z83" s="213" t="e">
        <v>#VALUE!</v>
      </c>
      <c r="AA83" s="213" t="e">
        <v>#VALUE!</v>
      </c>
      <c r="AB83" s="213" t="e">
        <v>#VALUE!</v>
      </c>
      <c r="AC83" s="213" t="e">
        <v>#VALUE!</v>
      </c>
      <c r="AD83" s="213" t="e">
        <v>#VALUE!</v>
      </c>
    </row>
    <row r="85" spans="1:31" ht="27.75" customHeight="1" x14ac:dyDescent="0.4">
      <c r="A85" s="401" t="s">
        <v>305</v>
      </c>
      <c r="B85" s="401"/>
      <c r="C85" s="401"/>
      <c r="D85" s="401"/>
      <c r="E85" s="401"/>
      <c r="F85" s="401"/>
      <c r="G85" s="401"/>
      <c r="H85" s="401"/>
      <c r="I85" s="401"/>
      <c r="J85" s="401"/>
      <c r="K85" s="401"/>
      <c r="L85" s="401"/>
      <c r="M85" s="401"/>
      <c r="N85" s="401"/>
      <c r="O85" s="401"/>
      <c r="P85" s="401"/>
      <c r="Q85" s="401"/>
      <c r="R85" s="214"/>
      <c r="S85" s="215"/>
      <c r="T85" s="215"/>
      <c r="U85" s="215"/>
      <c r="V85" s="215"/>
      <c r="W85" s="215"/>
      <c r="X85" s="215"/>
      <c r="Y85" s="215"/>
      <c r="Z85" s="215"/>
      <c r="AA85" s="215"/>
      <c r="AB85" s="214"/>
      <c r="AC85" s="215"/>
    </row>
    <row r="86" spans="1:31" s="219" customFormat="1" ht="27.75" hidden="1" customHeight="1" x14ac:dyDescent="0.25">
      <c r="A86" s="216" t="s">
        <v>306</v>
      </c>
      <c r="B86" s="217">
        <v>2020</v>
      </c>
      <c r="C86" s="218" t="s">
        <v>241</v>
      </c>
      <c r="D86" s="218" t="s">
        <v>241</v>
      </c>
      <c r="E86" s="218" t="s">
        <v>241</v>
      </c>
      <c r="F86" s="218" t="s">
        <v>241</v>
      </c>
      <c r="G86" s="218" t="s">
        <v>241</v>
      </c>
      <c r="H86" s="218" t="s">
        <v>241</v>
      </c>
      <c r="I86" s="218" t="s">
        <v>241</v>
      </c>
      <c r="J86" s="218">
        <v>2019</v>
      </c>
      <c r="K86" s="218">
        <v>2020</v>
      </c>
      <c r="L86" s="218">
        <v>2021</v>
      </c>
      <c r="M86" s="218">
        <v>2022</v>
      </c>
      <c r="N86" s="218">
        <v>2023</v>
      </c>
      <c r="O86" s="218">
        <v>2024</v>
      </c>
      <c r="P86" s="218">
        <v>2025</v>
      </c>
      <c r="Q86" s="218">
        <v>2026</v>
      </c>
      <c r="R86" s="218">
        <v>2027</v>
      </c>
      <c r="S86" s="218">
        <v>2028</v>
      </c>
      <c r="T86" s="218">
        <v>2029</v>
      </c>
      <c r="U86" s="218">
        <v>2030</v>
      </c>
      <c r="V86" s="218">
        <v>2031</v>
      </c>
      <c r="W86" s="218">
        <v>2032</v>
      </c>
      <c r="X86" s="218">
        <v>2033</v>
      </c>
      <c r="Y86" s="218">
        <v>2034</v>
      </c>
      <c r="Z86" s="218">
        <v>2035</v>
      </c>
      <c r="AA86" s="218">
        <v>2036</v>
      </c>
      <c r="AB86" s="218">
        <v>2037</v>
      </c>
      <c r="AC86" s="218">
        <v>2038</v>
      </c>
      <c r="AD86" s="218">
        <v>2039</v>
      </c>
    </row>
    <row r="87" spans="1:31" s="219" customFormat="1" ht="27.75" hidden="1" customHeight="1" x14ac:dyDescent="0.25">
      <c r="A87" s="220"/>
      <c r="B87" s="221">
        <v>1</v>
      </c>
      <c r="C87" s="221">
        <v>2</v>
      </c>
      <c r="D87" s="221">
        <v>3</v>
      </c>
      <c r="E87" s="221">
        <v>4</v>
      </c>
      <c r="F87" s="221">
        <v>5</v>
      </c>
      <c r="G87" s="221">
        <v>6</v>
      </c>
      <c r="H87" s="221">
        <v>7</v>
      </c>
      <c r="I87" s="221">
        <v>8</v>
      </c>
      <c r="J87" s="221">
        <v>9</v>
      </c>
      <c r="K87" s="221">
        <v>10</v>
      </c>
      <c r="L87" s="221">
        <v>11</v>
      </c>
      <c r="M87" s="221">
        <v>12</v>
      </c>
      <c r="N87" s="221">
        <v>13</v>
      </c>
      <c r="O87" s="221">
        <v>14</v>
      </c>
      <c r="P87" s="221">
        <v>15</v>
      </c>
      <c r="Q87" s="221">
        <v>16</v>
      </c>
      <c r="R87" s="221">
        <v>17</v>
      </c>
      <c r="S87" s="221">
        <v>18</v>
      </c>
      <c r="T87" s="221">
        <v>19</v>
      </c>
      <c r="U87" s="221">
        <v>20</v>
      </c>
      <c r="V87" s="221">
        <v>21</v>
      </c>
      <c r="W87" s="221">
        <v>22</v>
      </c>
      <c r="X87" s="221">
        <v>23</v>
      </c>
      <c r="Y87" s="221">
        <v>24</v>
      </c>
      <c r="Z87" s="221">
        <v>25</v>
      </c>
      <c r="AA87" s="221">
        <v>26</v>
      </c>
      <c r="AB87" s="221">
        <v>27</v>
      </c>
      <c r="AC87" s="221">
        <v>28</v>
      </c>
      <c r="AD87" s="221">
        <v>29</v>
      </c>
    </row>
    <row r="88" spans="1:31" s="219" customFormat="1" ht="27.75" hidden="1" customHeight="1" x14ac:dyDescent="0.25">
      <c r="A88" s="220" t="s">
        <v>307</v>
      </c>
      <c r="B88" s="222">
        <v>4.4999999999999998E-2</v>
      </c>
      <c r="C88" s="221"/>
      <c r="D88" s="221"/>
      <c r="E88" s="221"/>
      <c r="F88" s="221"/>
      <c r="G88" s="221"/>
      <c r="H88" s="221"/>
      <c r="I88" s="221"/>
      <c r="J88" s="221"/>
      <c r="K88" s="221"/>
    </row>
    <row r="89" spans="1:31" s="219" customFormat="1" ht="27.75" hidden="1" customHeight="1" x14ac:dyDescent="0.25">
      <c r="A89" s="220" t="s">
        <v>308</v>
      </c>
      <c r="B89" s="222">
        <v>5.5E-2</v>
      </c>
      <c r="C89" s="221"/>
      <c r="D89" s="221"/>
      <c r="E89" s="221"/>
      <c r="F89" s="221"/>
      <c r="G89" s="221"/>
      <c r="H89" s="221"/>
      <c r="I89" s="221"/>
      <c r="J89" s="221"/>
      <c r="K89" s="221"/>
    </row>
    <row r="90" spans="1:31" s="219" customFormat="1" ht="27.75" hidden="1" customHeight="1" x14ac:dyDescent="0.25">
      <c r="A90" s="220"/>
      <c r="C90" s="221"/>
      <c r="D90" s="221"/>
      <c r="E90" s="221"/>
      <c r="F90" s="221"/>
      <c r="G90" s="221"/>
      <c r="H90" s="221"/>
      <c r="I90" s="221"/>
      <c r="J90" s="221"/>
      <c r="K90" s="221"/>
    </row>
    <row r="91" spans="1:31" s="224" customFormat="1" ht="27.75" hidden="1" customHeight="1" x14ac:dyDescent="0.25">
      <c r="A91" s="223">
        <v>0</v>
      </c>
      <c r="C91" s="223"/>
      <c r="D91" s="223"/>
      <c r="E91" s="223"/>
      <c r="F91" s="223"/>
      <c r="G91" s="223"/>
      <c r="H91" s="223"/>
      <c r="I91" s="223">
        <v>0</v>
      </c>
      <c r="J91" s="223">
        <v>0</v>
      </c>
      <c r="K91" s="223">
        <v>0</v>
      </c>
      <c r="L91" s="223">
        <v>0</v>
      </c>
      <c r="M91" s="225"/>
    </row>
    <row r="92" spans="1:31" s="224" customFormat="1" ht="27.75" hidden="1" customHeight="1" x14ac:dyDescent="0.25">
      <c r="A92" s="223" t="s">
        <v>309</v>
      </c>
      <c r="B92" s="223">
        <v>0</v>
      </c>
      <c r="C92" s="223">
        <v>0</v>
      </c>
      <c r="D92" s="223">
        <v>0</v>
      </c>
      <c r="E92" s="223">
        <v>0</v>
      </c>
      <c r="F92" s="223">
        <v>0</v>
      </c>
      <c r="G92" s="223">
        <v>0</v>
      </c>
      <c r="H92" s="223">
        <v>0</v>
      </c>
      <c r="I92" s="223">
        <v>0</v>
      </c>
      <c r="J92" s="223">
        <v>0</v>
      </c>
      <c r="K92" s="223">
        <v>0</v>
      </c>
      <c r="L92" s="223">
        <v>0</v>
      </c>
      <c r="M92" s="223">
        <v>0</v>
      </c>
      <c r="N92" s="223">
        <v>0</v>
      </c>
      <c r="O92" s="223">
        <v>0</v>
      </c>
      <c r="P92" s="223">
        <v>0</v>
      </c>
    </row>
    <row r="93" spans="1:31" s="224" customFormat="1" ht="27.75" hidden="1" customHeight="1" x14ac:dyDescent="0.25">
      <c r="A93" s="223" t="s">
        <v>310</v>
      </c>
      <c r="B93" s="223"/>
      <c r="C93" s="223">
        <v>0</v>
      </c>
      <c r="D93" s="223" t="e">
        <v>#VALUE!</v>
      </c>
      <c r="E93" s="223" t="e">
        <v>#VALUE!</v>
      </c>
      <c r="F93" s="223" t="e">
        <v>#VALUE!</v>
      </c>
      <c r="G93" s="223" t="e">
        <v>#VALUE!</v>
      </c>
      <c r="H93" s="223" t="e">
        <v>#VALUE!</v>
      </c>
      <c r="I93" s="223" t="e">
        <v>#VALUE!</v>
      </c>
      <c r="J93" s="223" t="e">
        <v>#VALUE!</v>
      </c>
      <c r="K93" s="223" t="e">
        <v>#VALUE!</v>
      </c>
      <c r="L93" s="223" t="e">
        <v>#VALUE!</v>
      </c>
      <c r="M93" s="223" t="e">
        <v>#VALUE!</v>
      </c>
      <c r="N93" s="223" t="e">
        <v>#VALUE!</v>
      </c>
      <c r="O93" s="223" t="e">
        <v>#VALUE!</v>
      </c>
      <c r="P93" s="223" t="e">
        <v>#VALUE!</v>
      </c>
      <c r="Q93" s="223" t="e">
        <v>#VALUE!</v>
      </c>
      <c r="R93" s="223" t="e">
        <v>#VALUE!</v>
      </c>
      <c r="S93" s="223" t="e">
        <v>#VALUE!</v>
      </c>
      <c r="T93" s="223" t="e">
        <v>#VALUE!</v>
      </c>
      <c r="U93" s="223" t="e">
        <v>#VALUE!</v>
      </c>
      <c r="V93" s="223" t="e">
        <v>#VALUE!</v>
      </c>
      <c r="W93" s="223" t="e">
        <v>#VALUE!</v>
      </c>
      <c r="X93" s="223" t="e">
        <v>#VALUE!</v>
      </c>
      <c r="Y93" s="223" t="e">
        <v>#VALUE!</v>
      </c>
      <c r="Z93" s="223" t="e">
        <v>#VALUE!</v>
      </c>
      <c r="AA93" s="223" t="e">
        <v>#VALUE!</v>
      </c>
      <c r="AB93" s="223" t="e">
        <v>#VALUE!</v>
      </c>
      <c r="AC93" s="223" t="e">
        <v>#VALUE!</v>
      </c>
      <c r="AD93" s="223" t="e">
        <v>#VALUE!</v>
      </c>
    </row>
    <row r="94" spans="1:31" s="224" customFormat="1" ht="27.75" hidden="1" customHeight="1" x14ac:dyDescent="0.25">
      <c r="A94" s="223">
        <v>0</v>
      </c>
      <c r="B94" s="223"/>
      <c r="C94" s="223"/>
      <c r="D94" s="223"/>
      <c r="E94" s="223"/>
      <c r="F94" s="223"/>
      <c r="G94" s="223"/>
      <c r="H94" s="223"/>
      <c r="I94" s="223"/>
      <c r="J94" s="223"/>
      <c r="K94" s="223"/>
      <c r="L94" s="223"/>
      <c r="M94" s="225"/>
    </row>
    <row r="95" spans="1:31" s="226" customFormat="1" ht="27.75" hidden="1" customHeight="1" x14ac:dyDescent="0.25">
      <c r="A95" s="223" t="e">
        <v>#VALUE!</v>
      </c>
      <c r="B95" s="223"/>
      <c r="C95" s="223">
        <v>0</v>
      </c>
      <c r="D95" s="223" t="e">
        <v>#VALUE!</v>
      </c>
      <c r="E95" s="223" t="e">
        <v>#VALUE!</v>
      </c>
      <c r="F95" s="223" t="e">
        <v>#VALUE!</v>
      </c>
      <c r="G95" s="223" t="e">
        <v>#VALUE!</v>
      </c>
      <c r="H95" s="223" t="e">
        <v>#VALUE!</v>
      </c>
      <c r="I95" s="223" t="e">
        <v>#VALUE!</v>
      </c>
      <c r="J95" s="223" t="e">
        <v>#VALUE!</v>
      </c>
      <c r="K95" s="223" t="e">
        <v>#VALUE!</v>
      </c>
      <c r="L95" s="223" t="e">
        <v>#VALUE!</v>
      </c>
      <c r="M95" s="223" t="e">
        <v>#VALUE!</v>
      </c>
      <c r="N95" s="223" t="e">
        <v>#VALUE!</v>
      </c>
      <c r="O95" s="223" t="e">
        <v>#VALUE!</v>
      </c>
      <c r="P95" s="223" t="e">
        <v>#VALUE!</v>
      </c>
      <c r="Q95" s="223" t="e">
        <v>#VALUE!</v>
      </c>
      <c r="R95" s="223" t="e">
        <v>#VALUE!</v>
      </c>
      <c r="S95" s="223" t="e">
        <v>#VALUE!</v>
      </c>
      <c r="T95" s="223" t="e">
        <v>#VALUE!</v>
      </c>
      <c r="U95" s="223" t="e">
        <v>#VALUE!</v>
      </c>
      <c r="V95" s="223" t="e">
        <v>#VALUE!</v>
      </c>
      <c r="W95" s="223" t="e">
        <v>#VALUE!</v>
      </c>
      <c r="X95" s="223" t="e">
        <v>#VALUE!</v>
      </c>
      <c r="Y95" s="223" t="e">
        <v>#VALUE!</v>
      </c>
      <c r="Z95" s="223" t="e">
        <v>#VALUE!</v>
      </c>
      <c r="AA95" s="223" t="e">
        <v>#VALUE!</v>
      </c>
      <c r="AB95" s="223" t="e">
        <v>#VALUE!</v>
      </c>
      <c r="AC95" s="223" t="e">
        <v>#VALUE!</v>
      </c>
      <c r="AD95" s="223" t="e">
        <v>#VALUE!</v>
      </c>
    </row>
    <row r="96" spans="1:31" s="219" customFormat="1" ht="27.75" hidden="1" customHeight="1" x14ac:dyDescent="0.25">
      <c r="A96" s="227">
        <v>0</v>
      </c>
      <c r="B96" s="227">
        <v>0</v>
      </c>
      <c r="C96" s="227">
        <v>0</v>
      </c>
      <c r="D96" s="227">
        <v>0</v>
      </c>
      <c r="E96" s="227">
        <v>0</v>
      </c>
      <c r="F96" s="227">
        <v>0</v>
      </c>
      <c r="G96" s="227">
        <v>0</v>
      </c>
      <c r="H96" s="227">
        <v>0</v>
      </c>
      <c r="I96" s="227">
        <v>0</v>
      </c>
    </row>
    <row r="97" spans="2:9" s="224" customFormat="1" ht="27.75" hidden="1" customHeight="1" x14ac:dyDescent="0.25">
      <c r="B97" s="228"/>
      <c r="C97" s="228"/>
      <c r="D97" s="228"/>
      <c r="E97" s="228"/>
      <c r="F97" s="228"/>
      <c r="G97" s="229"/>
      <c r="H97" s="229"/>
      <c r="I97" s="229"/>
    </row>
    <row r="98" spans="2:9" ht="27.75" hidden="1" customHeight="1" x14ac:dyDescent="0.25"/>
    <row r="99" spans="2:9" ht="39.75" hidden="1" customHeight="1" x14ac:dyDescent="0.25">
      <c r="B99" s="230" t="s">
        <v>311</v>
      </c>
      <c r="C99" s="230" t="s">
        <v>312</v>
      </c>
      <c r="D99" s="230" t="s">
        <v>313</v>
      </c>
      <c r="E99" s="230" t="s">
        <v>314</v>
      </c>
    </row>
    <row r="100" spans="2:9" ht="27.75" hidden="1" customHeight="1" x14ac:dyDescent="0.25">
      <c r="B100" s="231" t="e">
        <v>#VALUE!</v>
      </c>
      <c r="C100" s="232">
        <v>0</v>
      </c>
      <c r="D100" s="233" t="s">
        <v>241</v>
      </c>
      <c r="E100" s="233" t="s">
        <v>241</v>
      </c>
    </row>
    <row r="101" spans="2:9" ht="27.75" customHeight="1" x14ac:dyDescent="0.25">
      <c r="B101" s="234"/>
    </row>
    <row r="102" spans="2:9" ht="27.75" customHeight="1" x14ac:dyDescent="0.25">
      <c r="B102" s="234"/>
    </row>
    <row r="103" spans="2:9" ht="27.75" customHeight="1" x14ac:dyDescent="0.25">
      <c r="B103" s="234"/>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55" priority="14" stopIfTrue="1" operator="equal">
      <formula>0</formula>
    </cfRule>
  </conditionalFormatting>
  <conditionalFormatting sqref="D10:K10">
    <cfRule type="cellIs" dxfId="54" priority="13" stopIfTrue="1" operator="equal">
      <formula>0</formula>
    </cfRule>
  </conditionalFormatting>
  <conditionalFormatting sqref="R10 R13">
    <cfRule type="cellIs" dxfId="53" priority="11" stopIfTrue="1" operator="equal">
      <formula>0</formula>
    </cfRule>
  </conditionalFormatting>
  <conditionalFormatting sqref="N18:N19">
    <cfRule type="cellIs" dxfId="52" priority="12" stopIfTrue="1" operator="equal">
      <formula>0</formula>
    </cfRule>
  </conditionalFormatting>
  <conditionalFormatting sqref="B40:AD40">
    <cfRule type="cellIs" dxfId="51" priority="10" stopIfTrue="1" operator="equal">
      <formula>0</formula>
    </cfRule>
  </conditionalFormatting>
  <conditionalFormatting sqref="A3 AE3">
    <cfRule type="cellIs" dxfId="50" priority="9" stopIfTrue="1" operator="equal">
      <formula>0</formula>
    </cfRule>
  </conditionalFormatting>
  <conditionalFormatting sqref="A5 AE5">
    <cfRule type="cellIs" dxfId="49" priority="8" stopIfTrue="1" operator="equal">
      <formula>0</formula>
    </cfRule>
  </conditionalFormatting>
  <conditionalFormatting sqref="A6 AE6">
    <cfRule type="cellIs" dxfId="48" priority="7" stopIfTrue="1" operator="equal">
      <formula>0</formula>
    </cfRule>
  </conditionalFormatting>
  <conditionalFormatting sqref="A8 AE8">
    <cfRule type="cellIs" dxfId="47" priority="6" stopIfTrue="1" operator="equal">
      <formula>0</formula>
    </cfRule>
  </conditionalFormatting>
  <conditionalFormatting sqref="A9 AE9">
    <cfRule type="cellIs" dxfId="46" priority="5" stopIfTrue="1" operator="equal">
      <formula>0</formula>
    </cfRule>
  </conditionalFormatting>
  <conditionalFormatting sqref="AE11">
    <cfRule type="cellIs" dxfId="45" priority="4" stopIfTrue="1" operator="equal">
      <formula>0</formula>
    </cfRule>
  </conditionalFormatting>
  <conditionalFormatting sqref="A12 AE12">
    <cfRule type="cellIs" dxfId="44" priority="3" stopIfTrue="1" operator="equal">
      <formula>0</formula>
    </cfRule>
  </conditionalFormatting>
  <conditionalFormatting sqref="A14 AE14">
    <cfRule type="cellIs" dxfId="43" priority="2" stopIfTrue="1" operator="equal">
      <formula>0</formula>
    </cfRule>
  </conditionalFormatting>
  <conditionalFormatting sqref="A11">
    <cfRule type="cellIs" dxfId="42"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0"/>
  <sheetViews>
    <sheetView zoomScale="85" zoomScaleNormal="85" zoomScaleSheetLayoutView="85" workbookViewId="0">
      <selection activeCell="A2" sqref="A2"/>
    </sheetView>
  </sheetViews>
  <sheetFormatPr defaultRowHeight="15.75" x14ac:dyDescent="0.25"/>
  <cols>
    <col min="1" max="1" width="9.140625" style="38"/>
    <col min="2" max="2" width="91.28515625" style="38" customWidth="1"/>
    <col min="3" max="3" width="14.28515625" style="38" customWidth="1"/>
    <col min="4" max="4" width="15" style="38" customWidth="1"/>
    <col min="5" max="6" width="0" style="38" hidden="1" customWidth="1"/>
    <col min="7" max="7" width="11" style="38" customWidth="1"/>
    <col min="8" max="8" width="15.5703125" style="38" customWidth="1"/>
    <col min="9" max="10" width="18.28515625" style="38" customWidth="1"/>
    <col min="11" max="11" width="41.4257812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357" t="str">
        <f>' 1. паспорт местоположения'!A1:C1</f>
        <v>Год раскрытия информации: 2024 год</v>
      </c>
      <c r="B1" s="357"/>
      <c r="C1" s="357"/>
      <c r="D1" s="357"/>
      <c r="E1" s="357"/>
      <c r="F1" s="357"/>
      <c r="G1" s="357"/>
      <c r="H1" s="357"/>
      <c r="I1" s="357"/>
      <c r="J1" s="357"/>
      <c r="K1" s="357"/>
      <c r="L1" s="357"/>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row>
    <row r="2" spans="1:44" x14ac:dyDescent="0.25">
      <c r="K2" s="48"/>
    </row>
    <row r="3" spans="1:44" x14ac:dyDescent="0.25">
      <c r="A3" s="360" t="s">
        <v>9</v>
      </c>
      <c r="B3" s="360"/>
      <c r="C3" s="360"/>
      <c r="D3" s="360"/>
      <c r="E3" s="360"/>
      <c r="F3" s="360"/>
      <c r="G3" s="360"/>
      <c r="H3" s="360"/>
      <c r="I3" s="360"/>
      <c r="J3" s="360"/>
      <c r="K3" s="360"/>
      <c r="L3" s="360"/>
    </row>
    <row r="4" spans="1:44" x14ac:dyDescent="0.25">
      <c r="A4" s="360"/>
      <c r="B4" s="360"/>
      <c r="C4" s="360"/>
      <c r="D4" s="360"/>
      <c r="E4" s="360"/>
      <c r="F4" s="360"/>
      <c r="G4" s="360"/>
      <c r="H4" s="360"/>
      <c r="I4" s="360"/>
      <c r="J4" s="360"/>
      <c r="K4" s="360"/>
      <c r="L4" s="360"/>
    </row>
    <row r="5" spans="1:44" x14ac:dyDescent="0.25">
      <c r="A5" s="362" t="s">
        <v>552</v>
      </c>
      <c r="B5" s="362"/>
      <c r="C5" s="362"/>
      <c r="D5" s="362"/>
      <c r="E5" s="362"/>
      <c r="F5" s="362"/>
      <c r="G5" s="362"/>
      <c r="H5" s="362"/>
      <c r="I5" s="362"/>
      <c r="J5" s="362"/>
      <c r="K5" s="362"/>
      <c r="L5" s="362"/>
    </row>
    <row r="6" spans="1:44" x14ac:dyDescent="0.25">
      <c r="A6" s="358" t="s">
        <v>8</v>
      </c>
      <c r="B6" s="358"/>
      <c r="C6" s="358"/>
      <c r="D6" s="358"/>
      <c r="E6" s="358"/>
      <c r="F6" s="358"/>
      <c r="G6" s="358"/>
      <c r="H6" s="358"/>
      <c r="I6" s="358"/>
      <c r="J6" s="358"/>
      <c r="K6" s="358"/>
      <c r="L6" s="358"/>
    </row>
    <row r="7" spans="1:44" x14ac:dyDescent="0.25">
      <c r="A7" s="360"/>
      <c r="B7" s="360"/>
      <c r="C7" s="360"/>
      <c r="D7" s="360"/>
      <c r="E7" s="360"/>
      <c r="F7" s="360"/>
      <c r="G7" s="360"/>
      <c r="H7" s="360"/>
      <c r="I7" s="360"/>
      <c r="J7" s="360"/>
      <c r="K7" s="360"/>
      <c r="L7" s="360"/>
    </row>
    <row r="8" spans="1:44" x14ac:dyDescent="0.25">
      <c r="A8" s="362" t="s">
        <v>576</v>
      </c>
      <c r="B8" s="362"/>
      <c r="C8" s="362"/>
      <c r="D8" s="362"/>
      <c r="E8" s="362"/>
      <c r="F8" s="362"/>
      <c r="G8" s="362"/>
      <c r="H8" s="362"/>
      <c r="I8" s="362"/>
      <c r="J8" s="362"/>
      <c r="K8" s="362"/>
      <c r="L8" s="362"/>
    </row>
    <row r="9" spans="1:44" x14ac:dyDescent="0.25">
      <c r="A9" s="358" t="s">
        <v>7</v>
      </c>
      <c r="B9" s="358"/>
      <c r="C9" s="358"/>
      <c r="D9" s="358"/>
      <c r="E9" s="358"/>
      <c r="F9" s="358"/>
      <c r="G9" s="358"/>
      <c r="H9" s="358"/>
      <c r="I9" s="358"/>
      <c r="J9" s="358"/>
      <c r="K9" s="358"/>
      <c r="L9" s="358"/>
    </row>
    <row r="10" spans="1:44" x14ac:dyDescent="0.25">
      <c r="A10" s="370"/>
      <c r="B10" s="370"/>
      <c r="C10" s="370"/>
      <c r="D10" s="370"/>
      <c r="E10" s="370"/>
      <c r="F10" s="370"/>
      <c r="G10" s="370"/>
      <c r="H10" s="370"/>
      <c r="I10" s="370"/>
      <c r="J10" s="370"/>
      <c r="K10" s="370"/>
      <c r="L10" s="370"/>
    </row>
    <row r="11" spans="1:44"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row>
    <row r="12" spans="1:44" x14ac:dyDescent="0.25">
      <c r="A12" s="358" t="s">
        <v>5</v>
      </c>
      <c r="B12" s="358"/>
      <c r="C12" s="358"/>
      <c r="D12" s="358"/>
      <c r="E12" s="358"/>
      <c r="F12" s="358"/>
      <c r="G12" s="358"/>
      <c r="H12" s="358"/>
      <c r="I12" s="358"/>
      <c r="J12" s="358"/>
      <c r="K12" s="358"/>
      <c r="L12" s="358"/>
    </row>
    <row r="13" spans="1:44" ht="15.75" customHeight="1" x14ac:dyDescent="0.25">
      <c r="L13" s="98"/>
    </row>
    <row r="14" spans="1:44" ht="27.75" customHeight="1" x14ac:dyDescent="0.25">
      <c r="K14" s="48"/>
    </row>
    <row r="15" spans="1:44" ht="15.75" customHeight="1" x14ac:dyDescent="0.25">
      <c r="A15" s="409" t="s">
        <v>200</v>
      </c>
      <c r="B15" s="409"/>
      <c r="C15" s="409"/>
      <c r="D15" s="409"/>
      <c r="E15" s="409"/>
      <c r="F15" s="409"/>
      <c r="G15" s="409"/>
      <c r="H15" s="409"/>
      <c r="I15" s="409"/>
      <c r="J15" s="409"/>
      <c r="K15" s="409"/>
      <c r="L15" s="409"/>
    </row>
    <row r="16" spans="1:44" x14ac:dyDescent="0.25">
      <c r="A16" s="99"/>
      <c r="B16" s="99"/>
      <c r="C16" s="253"/>
      <c r="D16" s="253"/>
      <c r="E16" s="47"/>
      <c r="F16" s="47"/>
      <c r="G16" s="47"/>
      <c r="H16" s="47"/>
      <c r="I16" s="47"/>
      <c r="J16" s="47"/>
      <c r="K16" s="47"/>
      <c r="L16" s="47"/>
    </row>
    <row r="17" spans="1:12" ht="28.5" customHeight="1" x14ac:dyDescent="0.25">
      <c r="A17" s="407" t="s">
        <v>115</v>
      </c>
      <c r="B17" s="407" t="s">
        <v>114</v>
      </c>
      <c r="C17" s="414" t="s">
        <v>141</v>
      </c>
      <c r="D17" s="414"/>
      <c r="E17" s="414"/>
      <c r="F17" s="414"/>
      <c r="G17" s="414"/>
      <c r="H17" s="414"/>
      <c r="I17" s="408" t="s">
        <v>113</v>
      </c>
      <c r="J17" s="411" t="s">
        <v>143</v>
      </c>
      <c r="K17" s="407" t="s">
        <v>112</v>
      </c>
      <c r="L17" s="410" t="s">
        <v>142</v>
      </c>
    </row>
    <row r="18" spans="1:12" ht="58.5" customHeight="1" x14ac:dyDescent="0.25">
      <c r="A18" s="407"/>
      <c r="B18" s="407"/>
      <c r="C18" s="415" t="s">
        <v>1</v>
      </c>
      <c r="D18" s="415"/>
      <c r="E18" s="54"/>
      <c r="F18" s="55"/>
      <c r="G18" s="416" t="s">
        <v>0</v>
      </c>
      <c r="H18" s="417"/>
      <c r="I18" s="408"/>
      <c r="J18" s="412"/>
      <c r="K18" s="407"/>
      <c r="L18" s="410"/>
    </row>
    <row r="19" spans="1:12" ht="47.25" x14ac:dyDescent="0.25">
      <c r="A19" s="407"/>
      <c r="B19" s="407"/>
      <c r="C19" s="46" t="s">
        <v>111</v>
      </c>
      <c r="D19" s="46" t="s">
        <v>110</v>
      </c>
      <c r="E19" s="46" t="s">
        <v>111</v>
      </c>
      <c r="F19" s="46" t="s">
        <v>110</v>
      </c>
      <c r="G19" s="46" t="s">
        <v>111</v>
      </c>
      <c r="H19" s="46" t="s">
        <v>110</v>
      </c>
      <c r="I19" s="408"/>
      <c r="J19" s="413"/>
      <c r="K19" s="407"/>
      <c r="L19" s="410"/>
    </row>
    <row r="20" spans="1:12"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109</v>
      </c>
      <c r="C21" s="339" t="s">
        <v>241</v>
      </c>
      <c r="D21" s="339" t="s">
        <v>241</v>
      </c>
      <c r="E21" s="41"/>
      <c r="F21" s="41"/>
      <c r="G21" s="41" t="s">
        <v>241</v>
      </c>
      <c r="H21" s="41" t="s">
        <v>241</v>
      </c>
      <c r="I21" s="41" t="s">
        <v>135</v>
      </c>
      <c r="J21" s="41" t="s">
        <v>135</v>
      </c>
      <c r="K21" s="41" t="s">
        <v>135</v>
      </c>
      <c r="L21" s="41" t="s">
        <v>241</v>
      </c>
    </row>
    <row r="22" spans="1:12" x14ac:dyDescent="0.25">
      <c r="A22" s="43" t="s">
        <v>108</v>
      </c>
      <c r="B22" s="45" t="s">
        <v>144</v>
      </c>
      <c r="C22" s="339" t="s">
        <v>241</v>
      </c>
      <c r="D22" s="339" t="s">
        <v>241</v>
      </c>
      <c r="E22" s="41"/>
      <c r="F22" s="41"/>
      <c r="G22" s="41" t="s">
        <v>241</v>
      </c>
      <c r="H22" s="41" t="s">
        <v>241</v>
      </c>
      <c r="I22" s="41" t="s">
        <v>135</v>
      </c>
      <c r="J22" s="41" t="s">
        <v>135</v>
      </c>
      <c r="K22" s="41" t="s">
        <v>135</v>
      </c>
      <c r="L22" s="41" t="s">
        <v>241</v>
      </c>
    </row>
    <row r="23" spans="1:12" s="39" customFormat="1" x14ac:dyDescent="0.25">
      <c r="A23" s="43" t="s">
        <v>107</v>
      </c>
      <c r="B23" s="45" t="s">
        <v>146</v>
      </c>
      <c r="C23" s="339" t="s">
        <v>241</v>
      </c>
      <c r="D23" s="339" t="s">
        <v>241</v>
      </c>
      <c r="E23" s="41"/>
      <c r="F23" s="41"/>
      <c r="G23" s="41" t="s">
        <v>241</v>
      </c>
      <c r="H23" s="41" t="s">
        <v>241</v>
      </c>
      <c r="I23" s="41" t="s">
        <v>135</v>
      </c>
      <c r="J23" s="41" t="s">
        <v>135</v>
      </c>
      <c r="K23" s="41" t="s">
        <v>135</v>
      </c>
      <c r="L23" s="41" t="s">
        <v>241</v>
      </c>
    </row>
    <row r="24" spans="1:12" s="39" customFormat="1" ht="31.5" x14ac:dyDescent="0.25">
      <c r="A24" s="43" t="s">
        <v>145</v>
      </c>
      <c r="B24" s="45" t="s">
        <v>150</v>
      </c>
      <c r="C24" s="339" t="s">
        <v>241</v>
      </c>
      <c r="D24" s="339" t="s">
        <v>241</v>
      </c>
      <c r="E24" s="41" t="s">
        <v>135</v>
      </c>
      <c r="F24" s="41" t="s">
        <v>135</v>
      </c>
      <c r="G24" s="41" t="s">
        <v>241</v>
      </c>
      <c r="H24" s="41" t="s">
        <v>241</v>
      </c>
      <c r="I24" s="41" t="s">
        <v>135</v>
      </c>
      <c r="J24" s="41" t="s">
        <v>135</v>
      </c>
      <c r="K24" s="41" t="s">
        <v>135</v>
      </c>
      <c r="L24" s="41" t="s">
        <v>241</v>
      </c>
    </row>
    <row r="25" spans="1:12" s="39" customFormat="1" x14ac:dyDescent="0.25">
      <c r="A25" s="43" t="s">
        <v>106</v>
      </c>
      <c r="B25" s="45" t="s">
        <v>149</v>
      </c>
      <c r="C25" s="339" t="s">
        <v>241</v>
      </c>
      <c r="D25" s="339" t="s">
        <v>241</v>
      </c>
      <c r="E25" s="41"/>
      <c r="F25" s="41"/>
      <c r="G25" s="41" t="s">
        <v>241</v>
      </c>
      <c r="H25" s="41" t="s">
        <v>241</v>
      </c>
      <c r="I25" s="41" t="s">
        <v>135</v>
      </c>
      <c r="J25" s="41" t="s">
        <v>135</v>
      </c>
      <c r="K25" s="41" t="s">
        <v>135</v>
      </c>
      <c r="L25" s="41" t="s">
        <v>241</v>
      </c>
    </row>
    <row r="26" spans="1:12" s="39" customFormat="1" x14ac:dyDescent="0.25">
      <c r="A26" s="43" t="s">
        <v>105</v>
      </c>
      <c r="B26" s="45" t="s">
        <v>151</v>
      </c>
      <c r="C26" s="339" t="s">
        <v>241</v>
      </c>
      <c r="D26" s="339" t="s">
        <v>241</v>
      </c>
      <c r="E26" s="41"/>
      <c r="F26" s="41"/>
      <c r="G26" s="41" t="s">
        <v>241</v>
      </c>
      <c r="H26" s="41" t="s">
        <v>241</v>
      </c>
      <c r="I26" s="41" t="s">
        <v>135</v>
      </c>
      <c r="J26" s="41" t="s">
        <v>135</v>
      </c>
      <c r="K26" s="41" t="s">
        <v>135</v>
      </c>
      <c r="L26" s="41" t="s">
        <v>241</v>
      </c>
    </row>
    <row r="27" spans="1:12" s="39" customFormat="1" x14ac:dyDescent="0.25">
      <c r="A27" s="43" t="s">
        <v>104</v>
      </c>
      <c r="B27" s="42" t="s">
        <v>147</v>
      </c>
      <c r="C27" s="292">
        <v>44743</v>
      </c>
      <c r="D27" s="292">
        <v>44926</v>
      </c>
      <c r="E27" s="41"/>
      <c r="F27" s="41"/>
      <c r="G27" s="41" t="s">
        <v>241</v>
      </c>
      <c r="H27" s="41" t="s">
        <v>241</v>
      </c>
      <c r="I27" s="41" t="s">
        <v>135</v>
      </c>
      <c r="J27" s="41" t="s">
        <v>135</v>
      </c>
      <c r="K27" s="41" t="s">
        <v>135</v>
      </c>
      <c r="L27" s="41" t="s">
        <v>241</v>
      </c>
    </row>
    <row r="28" spans="1:12" s="39" customFormat="1" x14ac:dyDescent="0.25">
      <c r="A28" s="43" t="s">
        <v>102</v>
      </c>
      <c r="B28" s="42" t="s">
        <v>152</v>
      </c>
      <c r="C28" s="339" t="s">
        <v>241</v>
      </c>
      <c r="D28" s="339" t="s">
        <v>241</v>
      </c>
      <c r="E28" s="41"/>
      <c r="F28" s="41"/>
      <c r="G28" s="41" t="s">
        <v>241</v>
      </c>
      <c r="H28" s="41" t="s">
        <v>241</v>
      </c>
      <c r="I28" s="41" t="s">
        <v>135</v>
      </c>
      <c r="J28" s="41" t="s">
        <v>135</v>
      </c>
      <c r="K28" s="41" t="s">
        <v>135</v>
      </c>
      <c r="L28" s="41" t="s">
        <v>241</v>
      </c>
    </row>
    <row r="29" spans="1:12" s="39" customFormat="1" ht="17.25" customHeight="1" x14ac:dyDescent="0.25">
      <c r="A29" s="43" t="s">
        <v>162</v>
      </c>
      <c r="B29" s="42" t="s">
        <v>132</v>
      </c>
      <c r="C29" s="339" t="s">
        <v>241</v>
      </c>
      <c r="D29" s="339" t="s">
        <v>241</v>
      </c>
      <c r="E29" s="41"/>
      <c r="F29" s="41"/>
      <c r="G29" s="41" t="s">
        <v>241</v>
      </c>
      <c r="H29" s="41" t="s">
        <v>241</v>
      </c>
      <c r="I29" s="41" t="s">
        <v>135</v>
      </c>
      <c r="J29" s="41" t="s">
        <v>135</v>
      </c>
      <c r="K29" s="41" t="s">
        <v>135</v>
      </c>
      <c r="L29" s="41" t="s">
        <v>241</v>
      </c>
    </row>
    <row r="30" spans="1:12" s="39" customFormat="1" ht="31.5" x14ac:dyDescent="0.25">
      <c r="A30" s="43" t="s">
        <v>163</v>
      </c>
      <c r="B30" s="42" t="s">
        <v>156</v>
      </c>
      <c r="C30" s="339" t="s">
        <v>241</v>
      </c>
      <c r="D30" s="339" t="s">
        <v>241</v>
      </c>
      <c r="E30" s="41"/>
      <c r="F30" s="41"/>
      <c r="G30" s="41" t="s">
        <v>241</v>
      </c>
      <c r="H30" s="41" t="s">
        <v>241</v>
      </c>
      <c r="I30" s="41" t="s">
        <v>135</v>
      </c>
      <c r="J30" s="41" t="s">
        <v>135</v>
      </c>
      <c r="K30" s="41" t="s">
        <v>135</v>
      </c>
      <c r="L30" s="41" t="s">
        <v>241</v>
      </c>
    </row>
    <row r="31" spans="1:12" s="39" customFormat="1" x14ac:dyDescent="0.25">
      <c r="A31" s="43" t="s">
        <v>164</v>
      </c>
      <c r="B31" s="42" t="s">
        <v>103</v>
      </c>
      <c r="C31" s="339" t="s">
        <v>241</v>
      </c>
      <c r="D31" s="339" t="s">
        <v>241</v>
      </c>
      <c r="E31" s="41"/>
      <c r="F31" s="41"/>
      <c r="G31" s="41" t="s">
        <v>241</v>
      </c>
      <c r="H31" s="41" t="s">
        <v>241</v>
      </c>
      <c r="I31" s="41" t="s">
        <v>135</v>
      </c>
      <c r="J31" s="41" t="s">
        <v>135</v>
      </c>
      <c r="K31" s="41" t="s">
        <v>135</v>
      </c>
      <c r="L31" s="41" t="s">
        <v>241</v>
      </c>
    </row>
    <row r="32" spans="1:12" x14ac:dyDescent="0.25">
      <c r="A32" s="43" t="s">
        <v>165</v>
      </c>
      <c r="B32" s="42" t="s">
        <v>148</v>
      </c>
      <c r="C32" s="339" t="s">
        <v>241</v>
      </c>
      <c r="D32" s="339" t="s">
        <v>241</v>
      </c>
      <c r="E32" s="41"/>
      <c r="F32" s="41"/>
      <c r="G32" s="41" t="s">
        <v>241</v>
      </c>
      <c r="H32" s="41" t="s">
        <v>241</v>
      </c>
      <c r="I32" s="41" t="s">
        <v>135</v>
      </c>
      <c r="J32" s="41" t="s">
        <v>135</v>
      </c>
      <c r="K32" s="41" t="s">
        <v>135</v>
      </c>
      <c r="L32" s="41" t="s">
        <v>241</v>
      </c>
    </row>
    <row r="33" spans="1:12" x14ac:dyDescent="0.25">
      <c r="A33" s="43" t="s">
        <v>166</v>
      </c>
      <c r="B33" s="42" t="s">
        <v>101</v>
      </c>
      <c r="C33" s="292">
        <v>44927</v>
      </c>
      <c r="D33" s="292">
        <v>45046</v>
      </c>
      <c r="E33" s="41"/>
      <c r="F33" s="41"/>
      <c r="G33" s="41" t="s">
        <v>241</v>
      </c>
      <c r="H33" s="41" t="s">
        <v>241</v>
      </c>
      <c r="I33" s="41" t="s">
        <v>135</v>
      </c>
      <c r="J33" s="41" t="s">
        <v>135</v>
      </c>
      <c r="K33" s="41" t="s">
        <v>135</v>
      </c>
      <c r="L33" s="41" t="s">
        <v>241</v>
      </c>
    </row>
    <row r="34" spans="1:12" x14ac:dyDescent="0.25">
      <c r="A34" s="43">
        <v>2</v>
      </c>
      <c r="B34" s="44" t="s">
        <v>100</v>
      </c>
      <c r="C34" s="339"/>
      <c r="D34" s="339"/>
      <c r="E34" s="41"/>
      <c r="F34" s="41"/>
      <c r="G34" s="41" t="s">
        <v>241</v>
      </c>
      <c r="H34" s="41" t="s">
        <v>241</v>
      </c>
      <c r="I34" s="41" t="s">
        <v>135</v>
      </c>
      <c r="J34" s="41" t="s">
        <v>135</v>
      </c>
      <c r="K34" s="41" t="s">
        <v>135</v>
      </c>
      <c r="L34" s="41" t="s">
        <v>241</v>
      </c>
    </row>
    <row r="35" spans="1:12" ht="31.5" x14ac:dyDescent="0.25">
      <c r="A35" s="43" t="s">
        <v>99</v>
      </c>
      <c r="B35" s="42" t="s">
        <v>153</v>
      </c>
      <c r="C35" s="292">
        <v>45047</v>
      </c>
      <c r="D35" s="292">
        <v>45077</v>
      </c>
      <c r="E35" s="41"/>
      <c r="F35" s="41"/>
      <c r="G35" s="41" t="s">
        <v>241</v>
      </c>
      <c r="H35" s="41" t="s">
        <v>241</v>
      </c>
      <c r="I35" s="41" t="s">
        <v>135</v>
      </c>
      <c r="J35" s="41" t="s">
        <v>135</v>
      </c>
      <c r="K35" s="41" t="s">
        <v>135</v>
      </c>
      <c r="L35" s="41" t="s">
        <v>241</v>
      </c>
    </row>
    <row r="36" spans="1:12" x14ac:dyDescent="0.25">
      <c r="A36" s="43" t="s">
        <v>98</v>
      </c>
      <c r="B36" s="42" t="s">
        <v>155</v>
      </c>
      <c r="C36" s="292">
        <v>45077</v>
      </c>
      <c r="D36" s="292">
        <v>45413</v>
      </c>
      <c r="E36" s="41"/>
      <c r="F36" s="41"/>
      <c r="G36" s="41" t="s">
        <v>241</v>
      </c>
      <c r="H36" s="41" t="s">
        <v>241</v>
      </c>
      <c r="I36" s="41" t="s">
        <v>135</v>
      </c>
      <c r="J36" s="41" t="s">
        <v>135</v>
      </c>
      <c r="K36" s="41" t="s">
        <v>135</v>
      </c>
      <c r="L36" s="41" t="s">
        <v>241</v>
      </c>
    </row>
    <row r="37" spans="1:12" x14ac:dyDescent="0.25">
      <c r="A37" s="43">
        <v>3</v>
      </c>
      <c r="B37" s="44" t="s">
        <v>226</v>
      </c>
      <c r="C37" s="292"/>
      <c r="D37" s="292"/>
      <c r="E37" s="41" t="s">
        <v>241</v>
      </c>
      <c r="F37" s="41" t="s">
        <v>241</v>
      </c>
      <c r="G37" s="41" t="s">
        <v>241</v>
      </c>
      <c r="H37" s="41" t="s">
        <v>241</v>
      </c>
      <c r="I37" s="41" t="s">
        <v>135</v>
      </c>
      <c r="J37" s="41" t="s">
        <v>135</v>
      </c>
      <c r="K37" s="41" t="s">
        <v>135</v>
      </c>
      <c r="L37" s="41" t="s">
        <v>241</v>
      </c>
    </row>
    <row r="38" spans="1:12" x14ac:dyDescent="0.25">
      <c r="A38" s="43" t="s">
        <v>97</v>
      </c>
      <c r="B38" s="42" t="s">
        <v>154</v>
      </c>
      <c r="C38" s="339" t="s">
        <v>241</v>
      </c>
      <c r="D38" s="339" t="s">
        <v>241</v>
      </c>
      <c r="E38" s="41"/>
      <c r="F38" s="41"/>
      <c r="G38" s="41" t="s">
        <v>241</v>
      </c>
      <c r="H38" s="41" t="s">
        <v>241</v>
      </c>
      <c r="I38" s="41" t="s">
        <v>135</v>
      </c>
      <c r="J38" s="41" t="s">
        <v>135</v>
      </c>
      <c r="K38" s="41" t="s">
        <v>135</v>
      </c>
      <c r="L38" s="41" t="s">
        <v>241</v>
      </c>
    </row>
    <row r="39" spans="1:12" x14ac:dyDescent="0.25">
      <c r="A39" s="43" t="s">
        <v>96</v>
      </c>
      <c r="B39" s="42" t="s">
        <v>95</v>
      </c>
      <c r="C39" s="292">
        <v>45077</v>
      </c>
      <c r="D39" s="292">
        <v>45413</v>
      </c>
      <c r="E39" s="41"/>
      <c r="F39" s="41"/>
      <c r="G39" s="41" t="s">
        <v>241</v>
      </c>
      <c r="H39" s="41" t="s">
        <v>241</v>
      </c>
      <c r="I39" s="41" t="s">
        <v>135</v>
      </c>
      <c r="J39" s="41" t="s">
        <v>135</v>
      </c>
      <c r="K39" s="41" t="s">
        <v>135</v>
      </c>
      <c r="L39" s="41" t="s">
        <v>241</v>
      </c>
    </row>
    <row r="40" spans="1:12" x14ac:dyDescent="0.25">
      <c r="A40" s="43" t="s">
        <v>94</v>
      </c>
      <c r="B40" s="42" t="s">
        <v>93</v>
      </c>
      <c r="C40" s="292">
        <v>45444</v>
      </c>
      <c r="D40" s="292">
        <v>45535</v>
      </c>
      <c r="E40" s="41" t="s">
        <v>241</v>
      </c>
      <c r="F40" s="41" t="s">
        <v>241</v>
      </c>
      <c r="G40" s="41" t="s">
        <v>241</v>
      </c>
      <c r="H40" s="41" t="s">
        <v>241</v>
      </c>
      <c r="I40" s="41" t="s">
        <v>135</v>
      </c>
      <c r="J40" s="41" t="s">
        <v>135</v>
      </c>
      <c r="K40" s="41" t="s">
        <v>135</v>
      </c>
      <c r="L40" s="41" t="s">
        <v>241</v>
      </c>
    </row>
    <row r="41" spans="1:12" ht="31.5" x14ac:dyDescent="0.25">
      <c r="A41" s="43" t="s">
        <v>92</v>
      </c>
      <c r="B41" s="42" t="s">
        <v>158</v>
      </c>
      <c r="C41" s="339" t="s">
        <v>241</v>
      </c>
      <c r="D41" s="339" t="s">
        <v>241</v>
      </c>
      <c r="E41" s="41" t="s">
        <v>241</v>
      </c>
      <c r="F41" s="41" t="s">
        <v>241</v>
      </c>
      <c r="G41" s="41" t="s">
        <v>241</v>
      </c>
      <c r="H41" s="41" t="s">
        <v>241</v>
      </c>
      <c r="I41" s="41" t="s">
        <v>135</v>
      </c>
      <c r="J41" s="41" t="s">
        <v>135</v>
      </c>
      <c r="K41" s="41" t="s">
        <v>135</v>
      </c>
      <c r="L41" s="41" t="s">
        <v>241</v>
      </c>
    </row>
    <row r="42" spans="1:12" ht="63" x14ac:dyDescent="0.25">
      <c r="A42" s="43" t="s">
        <v>90</v>
      </c>
      <c r="B42" s="42" t="s">
        <v>157</v>
      </c>
      <c r="C42" s="339" t="s">
        <v>241</v>
      </c>
      <c r="D42" s="339" t="s">
        <v>241</v>
      </c>
      <c r="E42" s="41" t="s">
        <v>241</v>
      </c>
      <c r="F42" s="41" t="s">
        <v>241</v>
      </c>
      <c r="G42" s="41" t="s">
        <v>241</v>
      </c>
      <c r="H42" s="41" t="s">
        <v>241</v>
      </c>
      <c r="I42" s="41" t="s">
        <v>135</v>
      </c>
      <c r="J42" s="41" t="s">
        <v>135</v>
      </c>
      <c r="K42" s="41" t="s">
        <v>135</v>
      </c>
      <c r="L42" s="41" t="s">
        <v>241</v>
      </c>
    </row>
    <row r="43" spans="1:12" x14ac:dyDescent="0.25">
      <c r="A43" s="43" t="s">
        <v>167</v>
      </c>
      <c r="B43" s="42" t="s">
        <v>91</v>
      </c>
      <c r="C43" s="292">
        <v>45536</v>
      </c>
      <c r="D43" s="292">
        <v>45566</v>
      </c>
      <c r="E43" s="41" t="s">
        <v>241</v>
      </c>
      <c r="F43" s="41" t="s">
        <v>241</v>
      </c>
      <c r="G43" s="41" t="s">
        <v>241</v>
      </c>
      <c r="H43" s="41" t="s">
        <v>241</v>
      </c>
      <c r="I43" s="41" t="s">
        <v>135</v>
      </c>
      <c r="J43" s="41" t="s">
        <v>135</v>
      </c>
      <c r="K43" s="41" t="s">
        <v>135</v>
      </c>
      <c r="L43" s="41" t="s">
        <v>241</v>
      </c>
    </row>
    <row r="44" spans="1:12" x14ac:dyDescent="0.25">
      <c r="A44" s="43">
        <v>4</v>
      </c>
      <c r="B44" s="44" t="s">
        <v>89</v>
      </c>
      <c r="C44" s="292"/>
      <c r="D44" s="292"/>
      <c r="E44" s="41" t="s">
        <v>241</v>
      </c>
      <c r="F44" s="41" t="s">
        <v>241</v>
      </c>
      <c r="G44" s="41" t="s">
        <v>241</v>
      </c>
      <c r="H44" s="41" t="s">
        <v>241</v>
      </c>
      <c r="I44" s="41" t="s">
        <v>135</v>
      </c>
      <c r="J44" s="41" t="s">
        <v>135</v>
      </c>
      <c r="K44" s="41" t="s">
        <v>135</v>
      </c>
      <c r="L44" s="41" t="s">
        <v>241</v>
      </c>
    </row>
    <row r="45" spans="1:12" x14ac:dyDescent="0.25">
      <c r="A45" s="43" t="s">
        <v>88</v>
      </c>
      <c r="B45" s="42" t="s">
        <v>87</v>
      </c>
      <c r="C45" s="292">
        <v>45566</v>
      </c>
      <c r="D45" s="292">
        <v>45597</v>
      </c>
      <c r="E45" s="41"/>
      <c r="F45" s="41"/>
      <c r="G45" s="41" t="s">
        <v>241</v>
      </c>
      <c r="H45" s="41" t="s">
        <v>241</v>
      </c>
      <c r="I45" s="41" t="s">
        <v>135</v>
      </c>
      <c r="J45" s="41" t="s">
        <v>135</v>
      </c>
      <c r="K45" s="41" t="s">
        <v>135</v>
      </c>
      <c r="L45" s="41" t="s">
        <v>241</v>
      </c>
    </row>
    <row r="46" spans="1:12" ht="31.5" x14ac:dyDescent="0.25">
      <c r="A46" s="43" t="s">
        <v>86</v>
      </c>
      <c r="B46" s="42" t="s">
        <v>581</v>
      </c>
      <c r="C46" s="340" t="s">
        <v>241</v>
      </c>
      <c r="D46" s="340" t="s">
        <v>241</v>
      </c>
      <c r="E46" s="41"/>
      <c r="F46" s="41"/>
      <c r="G46" s="41" t="s">
        <v>241</v>
      </c>
      <c r="H46" s="41" t="s">
        <v>241</v>
      </c>
      <c r="I46" s="41" t="s">
        <v>135</v>
      </c>
      <c r="J46" s="41" t="s">
        <v>135</v>
      </c>
      <c r="K46" s="41" t="s">
        <v>135</v>
      </c>
      <c r="L46" s="41" t="s">
        <v>241</v>
      </c>
    </row>
    <row r="47" spans="1:12" ht="31.5" x14ac:dyDescent="0.25">
      <c r="A47" s="43" t="s">
        <v>84</v>
      </c>
      <c r="B47" s="42" t="s">
        <v>159</v>
      </c>
      <c r="C47" s="340" t="s">
        <v>241</v>
      </c>
      <c r="D47" s="340" t="s">
        <v>241</v>
      </c>
      <c r="E47" s="41"/>
      <c r="F47" s="41"/>
      <c r="G47" s="41" t="s">
        <v>241</v>
      </c>
      <c r="H47" s="41" t="s">
        <v>241</v>
      </c>
      <c r="I47" s="41" t="s">
        <v>135</v>
      </c>
      <c r="J47" s="41" t="s">
        <v>135</v>
      </c>
      <c r="K47" s="41" t="s">
        <v>135</v>
      </c>
      <c r="L47" s="41" t="s">
        <v>241</v>
      </c>
    </row>
    <row r="48" spans="1:12" ht="31.5" x14ac:dyDescent="0.25">
      <c r="A48" s="43" t="s">
        <v>82</v>
      </c>
      <c r="B48" s="42" t="s">
        <v>85</v>
      </c>
      <c r="C48" s="340" t="s">
        <v>241</v>
      </c>
      <c r="D48" s="340" t="s">
        <v>241</v>
      </c>
      <c r="E48" s="41"/>
      <c r="F48" s="41"/>
      <c r="G48" s="41" t="s">
        <v>241</v>
      </c>
      <c r="H48" s="41" t="s">
        <v>241</v>
      </c>
      <c r="I48" s="41" t="s">
        <v>135</v>
      </c>
      <c r="J48" s="41" t="s">
        <v>135</v>
      </c>
      <c r="K48" s="41" t="s">
        <v>135</v>
      </c>
      <c r="L48" s="41" t="s">
        <v>241</v>
      </c>
    </row>
    <row r="49" spans="1:12" x14ac:dyDescent="0.25">
      <c r="A49" s="43" t="s">
        <v>161</v>
      </c>
      <c r="B49" s="56" t="s">
        <v>160</v>
      </c>
      <c r="C49" s="292">
        <v>45597</v>
      </c>
      <c r="D49" s="292">
        <v>45688</v>
      </c>
      <c r="E49" s="41" t="s">
        <v>241</v>
      </c>
      <c r="F49" s="41" t="s">
        <v>241</v>
      </c>
      <c r="G49" s="41" t="s">
        <v>241</v>
      </c>
      <c r="H49" s="41" t="s">
        <v>241</v>
      </c>
      <c r="I49" s="41" t="s">
        <v>135</v>
      </c>
      <c r="J49" s="41" t="s">
        <v>135</v>
      </c>
      <c r="K49" s="41" t="s">
        <v>135</v>
      </c>
      <c r="L49" s="41" t="s">
        <v>241</v>
      </c>
    </row>
    <row r="50" spans="1:12" ht="18" customHeight="1" x14ac:dyDescent="0.25">
      <c r="A50" s="43" t="s">
        <v>564</v>
      </c>
      <c r="B50" s="42" t="s">
        <v>83</v>
      </c>
      <c r="C50" s="292">
        <v>45597</v>
      </c>
      <c r="D50" s="292">
        <v>45688</v>
      </c>
      <c r="E50" s="41" t="s">
        <v>491</v>
      </c>
      <c r="F50" s="41" t="s">
        <v>491</v>
      </c>
      <c r="G50" s="41" t="s">
        <v>241</v>
      </c>
      <c r="H50" s="41" t="s">
        <v>241</v>
      </c>
      <c r="I50" s="41" t="s">
        <v>135</v>
      </c>
      <c r="J50" s="41" t="s">
        <v>135</v>
      </c>
      <c r="K50" s="41" t="s">
        <v>135</v>
      </c>
      <c r="L50" s="41" t="s">
        <v>241</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 фин осв ввод</vt:lpstr>
      <vt:lpstr> 7. Пасп отчет о закупке</vt:lpstr>
      <vt:lpstr>8. Общие сведения</vt:lpstr>
      <vt:lpstr>9. Система приб.уч(долг.персп.)</vt:lpstr>
      <vt:lpstr>10. Система приб.уч(тек.пер.)</vt:lpstr>
      <vt:lpstr>' 1. паспорт местоположения'!Заголовки_для_печати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местоположения'!Область_печати</vt:lpstr>
      <vt:lpstr>' 7. Пасп отчет о закупке'!Область_печати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Artem</dc:creator>
  <cp:lastModifiedBy>Artem</cp:lastModifiedBy>
  <cp:lastPrinted>2016-07-25T05:28:15Z</cp:lastPrinted>
  <dcterms:created xsi:type="dcterms:W3CDTF">2015-08-16T15:31:05Z</dcterms:created>
  <dcterms:modified xsi:type="dcterms:W3CDTF">2024-02-08T08:26:39Z</dcterms:modified>
</cp:coreProperties>
</file>